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<sst xmlns="http://schemas.openxmlformats.org/spreadsheetml/2006/main" count="32" uniqueCount="32">
  <si>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</si>
  <si>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</si>
  <si>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</si>
  <si>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</si>
  <si>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</si>
  <si>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</si>
  <si>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</si>
  <si>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</si>
  <si>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</si>
  <si>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</si>
  <si>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</si>
  <si>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</si>
  <si>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</si>
  <si>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</si>
  <si>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</si>
  <si>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</si>
  <si>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</si>
  <si>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</si>
  <si>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</si>
  <si>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</si>
  <si>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</si>
  <si>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</si>
  <si>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</si>
  <si>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</si>
  <si>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дератиз.</t>
  </si>
  <si>
    <t>Содержание домох.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</si>
  <si>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</si>
  <si>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</si>
  <si>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</si>
  <si>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</si>
  <si>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Белякова д.23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</si>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</sst>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2.625" style="0" customWidth="1"/>
    <col min="7" max="7" width="8.00390625" style="0" customWidth="1"/>
    <col min="10" max="10" width="10.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2" t="s">
        <v>21</v>
      </c>
      <c r="B6" s="25" t="s">
        <v>0</v>
      </c>
      <c r="C6" s="25" t="s">
        <v>1</v>
      </c>
      <c r="D6" s="25" t="s">
        <v>2</v>
      </c>
      <c r="E6" s="30" t="s">
        <v>6</v>
      </c>
      <c r="F6" s="31"/>
      <c r="G6" s="32"/>
      <c r="H6" s="28" t="s">
        <v>25</v>
      </c>
      <c r="I6" s="29"/>
      <c r="J6" s="15" t="s">
        <v>28</v>
      </c>
      <c r="K6" s="15" t="s">
        <v>5</v>
      </c>
      <c r="L6" s="15" t="s">
        <v>7</v>
      </c>
      <c r="M6" s="15" t="s">
        <v>8</v>
      </c>
      <c r="N6" s="15" t="s">
        <v>23</v>
      </c>
      <c r="O6" s="20" t="s">
        <v>29</v>
      </c>
    </row>
    <row r="7" spans="1:15" ht="12.75" customHeight="1">
      <c r="A7" s="23"/>
      <c r="B7" s="26"/>
      <c r="C7" s="26"/>
      <c r="D7" s="26"/>
      <c r="E7" s="9" t="s">
        <v>3</v>
      </c>
      <c r="F7" s="9" t="s">
        <v>4</v>
      </c>
      <c r="G7" s="12" t="s">
        <v>20</v>
      </c>
      <c r="H7" s="9" t="s">
        <v>22</v>
      </c>
      <c r="I7" s="9" t="s">
        <v>24</v>
      </c>
      <c r="J7" s="18"/>
      <c r="K7" s="16"/>
      <c r="L7" s="16"/>
      <c r="M7" s="16"/>
      <c r="N7" s="16"/>
      <c r="O7" s="21"/>
    </row>
    <row r="8" spans="1:15" ht="12.75">
      <c r="A8" s="23"/>
      <c r="B8" s="26"/>
      <c r="C8" s="26"/>
      <c r="D8" s="26"/>
      <c r="E8" s="10"/>
      <c r="F8" s="10"/>
      <c r="G8" s="13"/>
      <c r="H8" s="10"/>
      <c r="I8" s="10"/>
      <c r="J8" s="18"/>
      <c r="K8" s="16"/>
      <c r="L8" s="16"/>
      <c r="M8" s="16"/>
      <c r="N8" s="16"/>
      <c r="O8" s="21"/>
    </row>
    <row r="9" spans="1:15" ht="12.75">
      <c r="A9" s="24"/>
      <c r="B9" s="27"/>
      <c r="C9" s="27"/>
      <c r="D9" s="27"/>
      <c r="E9" s="11"/>
      <c r="F9" s="11"/>
      <c r="G9" s="14"/>
      <c r="H9" s="11"/>
      <c r="I9" s="11"/>
      <c r="J9" s="19"/>
      <c r="K9" s="17"/>
      <c r="L9" s="17"/>
      <c r="M9" s="17"/>
      <c r="N9" s="17"/>
      <c r="O9" s="21"/>
    </row>
    <row r="10" spans="1:15" ht="12.75">
      <c r="A10" s="2" t="s">
        <v>31</v>
      </c>
      <c r="B10" s="3"/>
      <c r="C10" s="3"/>
      <c r="D10" s="3">
        <v>-270027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9</v>
      </c>
      <c r="B11" s="3">
        <v>43360</v>
      </c>
      <c r="C11" s="3">
        <v>43717</v>
      </c>
      <c r="D11" s="3">
        <f>D10+B11-C11</f>
        <v>-270384</v>
      </c>
      <c r="E11" s="3">
        <v>6010</v>
      </c>
      <c r="F11" s="3">
        <v>3305.5</v>
      </c>
      <c r="G11" s="3">
        <v>0</v>
      </c>
      <c r="H11" s="3">
        <v>6872.78</v>
      </c>
      <c r="I11" s="3">
        <v>0</v>
      </c>
      <c r="J11" s="3">
        <f>2466.2+485.71+3573.52</f>
        <v>6525.43</v>
      </c>
      <c r="K11" s="3">
        <v>7613.52</v>
      </c>
      <c r="L11" s="3">
        <v>4547.14</v>
      </c>
      <c r="M11" s="3">
        <v>6803.36</v>
      </c>
      <c r="N11" s="3">
        <v>2038.83</v>
      </c>
      <c r="O11" s="3"/>
      <c r="P11">
        <f>E11+F11+G11+H11+I11+J11+K11+L11+M11+N11</f>
        <v>43716.560000000005</v>
      </c>
    </row>
    <row r="12" spans="1:16" ht="12.75">
      <c r="A12" s="2" t="s">
        <v>10</v>
      </c>
      <c r="B12" s="3">
        <v>38216</v>
      </c>
      <c r="C12" s="3">
        <v>49728</v>
      </c>
      <c r="D12" s="3">
        <f aca="true" t="shared" si="0" ref="D12:D22">D11+B12-C12</f>
        <v>-281896</v>
      </c>
      <c r="E12" s="3">
        <v>7031.7</v>
      </c>
      <c r="F12" s="3">
        <v>3005</v>
      </c>
      <c r="G12" s="3">
        <v>0</v>
      </c>
      <c r="H12" s="3">
        <v>6907.49</v>
      </c>
      <c r="I12" s="3">
        <v>0</v>
      </c>
      <c r="J12" s="3">
        <f>2466.2+485.71+3573.42</f>
        <v>6525.33</v>
      </c>
      <c r="K12" s="3">
        <v>12192.03</v>
      </c>
      <c r="L12" s="3">
        <v>4200.03</v>
      </c>
      <c r="M12" s="3">
        <v>7497.58</v>
      </c>
      <c r="N12" s="3">
        <v>2368.36</v>
      </c>
      <c r="O12" s="3"/>
      <c r="P12">
        <f aca="true" t="shared" si="1" ref="P12:P21">E12+F12+G12+H12+I12+J12+K12+L12+M12+N12</f>
        <v>49727.520000000004</v>
      </c>
    </row>
    <row r="13" spans="1:16" ht="12.75">
      <c r="A13" s="2" t="s">
        <v>11</v>
      </c>
      <c r="B13" s="3">
        <v>54165</v>
      </c>
      <c r="C13" s="3">
        <v>51257</v>
      </c>
      <c r="D13" s="3">
        <f t="shared" si="0"/>
        <v>-278988</v>
      </c>
      <c r="E13" s="3">
        <v>7031.7</v>
      </c>
      <c r="F13" s="3">
        <v>3706.13</v>
      </c>
      <c r="G13" s="3">
        <v>0</v>
      </c>
      <c r="H13" s="3">
        <v>6907.49</v>
      </c>
      <c r="I13" s="3">
        <v>382.96</v>
      </c>
      <c r="J13" s="3">
        <f>2466.2+485.71+3573.42</f>
        <v>6525.33</v>
      </c>
      <c r="K13" s="3">
        <v>11477.56</v>
      </c>
      <c r="L13" s="3">
        <v>4894.25</v>
      </c>
      <c r="M13" s="3">
        <v>7879.4</v>
      </c>
      <c r="N13" s="3">
        <v>2452.21</v>
      </c>
      <c r="O13" s="3"/>
      <c r="P13">
        <f t="shared" si="1"/>
        <v>51257.03</v>
      </c>
    </row>
    <row r="14" spans="1:16" ht="12.75">
      <c r="A14" s="2" t="s">
        <v>12</v>
      </c>
      <c r="B14" s="3">
        <v>43779</v>
      </c>
      <c r="C14" s="3">
        <v>46184</v>
      </c>
      <c r="D14" s="3">
        <f t="shared" si="0"/>
        <v>-281393</v>
      </c>
      <c r="E14" s="3">
        <v>7031.7</v>
      </c>
      <c r="F14" s="3">
        <v>3706.13</v>
      </c>
      <c r="G14" s="3">
        <v>0</v>
      </c>
      <c r="H14" s="3">
        <v>6907.49</v>
      </c>
      <c r="I14" s="3">
        <v>0</v>
      </c>
      <c r="J14" s="3">
        <f>2466.2+485.71+3573.42</f>
        <v>6525.33</v>
      </c>
      <c r="K14" s="3">
        <v>8592.46</v>
      </c>
      <c r="L14" s="3">
        <v>4269.45</v>
      </c>
      <c r="M14" s="3">
        <v>6976.91</v>
      </c>
      <c r="N14" s="3">
        <v>2174.08</v>
      </c>
      <c r="O14" s="3"/>
      <c r="P14">
        <f t="shared" si="1"/>
        <v>46183.55</v>
      </c>
    </row>
    <row r="15" spans="1:16" ht="12.75">
      <c r="A15" s="2" t="s">
        <v>26</v>
      </c>
      <c r="B15" s="3">
        <v>45727</v>
      </c>
      <c r="C15" s="3">
        <v>48256</v>
      </c>
      <c r="D15" s="3">
        <f t="shared" si="0"/>
        <v>-283922</v>
      </c>
      <c r="E15" s="3">
        <v>7031.7</v>
      </c>
      <c r="F15" s="3">
        <v>3706.13</v>
      </c>
      <c r="G15" s="3">
        <v>0</v>
      </c>
      <c r="H15" s="3">
        <v>6907.49</v>
      </c>
      <c r="I15" s="3">
        <v>0</v>
      </c>
      <c r="J15" s="3">
        <f>2466.2+485.71+3573.42</f>
        <v>6525.33</v>
      </c>
      <c r="K15" s="3">
        <v>10759.83</v>
      </c>
      <c r="L15" s="3">
        <v>4026.48</v>
      </c>
      <c r="M15" s="3">
        <v>7011.62</v>
      </c>
      <c r="N15" s="3">
        <v>2287.71</v>
      </c>
      <c r="O15" s="3"/>
      <c r="P15">
        <f t="shared" si="1"/>
        <v>48256.29000000001</v>
      </c>
    </row>
    <row r="16" spans="1:16" ht="12.75">
      <c r="A16" s="2" t="s">
        <v>27</v>
      </c>
      <c r="B16" s="3">
        <v>45230</v>
      </c>
      <c r="C16" s="3">
        <v>53244</v>
      </c>
      <c r="D16" s="3">
        <f t="shared" si="0"/>
        <v>-291936</v>
      </c>
      <c r="E16" s="3">
        <v>7031.7</v>
      </c>
      <c r="F16" s="3">
        <v>3706.13</v>
      </c>
      <c r="G16" s="3">
        <v>0</v>
      </c>
      <c r="H16" s="3">
        <v>6907.49</v>
      </c>
      <c r="I16" s="3">
        <v>382.96</v>
      </c>
      <c r="J16" s="3">
        <f>2466.2+485.71+3573.42</f>
        <v>6525.33</v>
      </c>
      <c r="K16" s="3">
        <v>12140.79</v>
      </c>
      <c r="L16" s="3">
        <v>4894.25</v>
      </c>
      <c r="M16" s="3">
        <v>9094.28</v>
      </c>
      <c r="N16" s="3">
        <v>2561.14</v>
      </c>
      <c r="O16" s="3"/>
      <c r="P16">
        <f t="shared" si="1"/>
        <v>53244.07</v>
      </c>
    </row>
    <row r="17" spans="1:16" ht="12.75">
      <c r="A17" s="2" t="s">
        <v>13</v>
      </c>
      <c r="B17" s="3">
        <v>49318</v>
      </c>
      <c r="C17" s="3">
        <v>76078</v>
      </c>
      <c r="D17" s="3">
        <f t="shared" si="0"/>
        <v>-318696</v>
      </c>
      <c r="E17" s="3">
        <v>7031.7</v>
      </c>
      <c r="F17" s="3">
        <v>3005</v>
      </c>
      <c r="G17" s="3">
        <v>0</v>
      </c>
      <c r="H17" s="3">
        <v>6907.49</v>
      </c>
      <c r="I17" s="3">
        <v>0</v>
      </c>
      <c r="J17" s="3">
        <f>2584.2+485.71+3573.52</f>
        <v>6643.43</v>
      </c>
      <c r="K17" s="3">
        <v>36881.89</v>
      </c>
      <c r="L17" s="3">
        <v>4790.12</v>
      </c>
      <c r="M17" s="7">
        <v>7011.62</v>
      </c>
      <c r="N17" s="3">
        <v>3806.41</v>
      </c>
      <c r="O17" s="3"/>
      <c r="P17">
        <f t="shared" si="1"/>
        <v>76077.66</v>
      </c>
    </row>
    <row r="18" spans="1:16" ht="12.75">
      <c r="A18" s="2" t="s">
        <v>14</v>
      </c>
      <c r="B18" s="7">
        <v>49318</v>
      </c>
      <c r="C18" s="7">
        <v>100911</v>
      </c>
      <c r="D18" s="3">
        <f t="shared" si="0"/>
        <v>-370289</v>
      </c>
      <c r="E18" s="3">
        <v>7031.7</v>
      </c>
      <c r="F18" s="3">
        <v>3005</v>
      </c>
      <c r="G18" s="3">
        <v>0</v>
      </c>
      <c r="H18" s="3">
        <v>6907.49</v>
      </c>
      <c r="I18" s="3">
        <v>0</v>
      </c>
      <c r="J18" s="3">
        <f>2584.2+485.71+2670.79</f>
        <v>5740.7</v>
      </c>
      <c r="K18" s="7">
        <v>60825.43</v>
      </c>
      <c r="L18" s="7">
        <v>4061.19</v>
      </c>
      <c r="M18" s="7">
        <v>8122.37</v>
      </c>
      <c r="N18" s="7">
        <v>5217.28</v>
      </c>
      <c r="O18" s="7"/>
      <c r="P18">
        <f t="shared" si="1"/>
        <v>100911.16</v>
      </c>
    </row>
    <row r="19" spans="1:16" ht="12.75">
      <c r="A19" s="2" t="s">
        <v>15</v>
      </c>
      <c r="B19" s="7">
        <v>48378</v>
      </c>
      <c r="C19" s="7">
        <v>52981</v>
      </c>
      <c r="D19" s="3">
        <f t="shared" si="0"/>
        <v>-374892</v>
      </c>
      <c r="E19" s="3">
        <v>7031.7</v>
      </c>
      <c r="F19" s="3">
        <v>3005</v>
      </c>
      <c r="G19" s="3">
        <v>0</v>
      </c>
      <c r="H19" s="3">
        <v>6907.49</v>
      </c>
      <c r="I19" s="7">
        <v>382.96</v>
      </c>
      <c r="J19" s="3">
        <f>2584.2+485.71+2670.79</f>
        <v>5740.7</v>
      </c>
      <c r="K19" s="7">
        <v>15486.66</v>
      </c>
      <c r="L19" s="7">
        <v>3991.77</v>
      </c>
      <c r="M19" s="7">
        <v>7844.69</v>
      </c>
      <c r="N19" s="7">
        <v>2589.71</v>
      </c>
      <c r="O19" s="8"/>
      <c r="P19">
        <f t="shared" si="1"/>
        <v>52980.68</v>
      </c>
    </row>
    <row r="20" spans="1:16" ht="12.75">
      <c r="A20" s="2" t="s">
        <v>16</v>
      </c>
      <c r="B20" s="3">
        <v>50671</v>
      </c>
      <c r="C20" s="3">
        <v>63311</v>
      </c>
      <c r="D20" s="3">
        <f t="shared" si="0"/>
        <v>-387532</v>
      </c>
      <c r="E20" s="3">
        <v>7031.7</v>
      </c>
      <c r="F20" s="3">
        <v>3005</v>
      </c>
      <c r="G20" s="3">
        <v>0</v>
      </c>
      <c r="H20" s="3">
        <v>6907.49</v>
      </c>
      <c r="I20" s="3">
        <v>0</v>
      </c>
      <c r="J20" s="3">
        <f>2584.2+402.71+2268.08</f>
        <v>5254.99</v>
      </c>
      <c r="K20" s="3">
        <v>26717.49</v>
      </c>
      <c r="L20" s="3">
        <v>4269.45</v>
      </c>
      <c r="M20" s="3">
        <v>6942.2</v>
      </c>
      <c r="N20" s="3">
        <v>3182.65</v>
      </c>
      <c r="O20" s="3"/>
      <c r="P20">
        <f t="shared" si="1"/>
        <v>63310.969999999994</v>
      </c>
    </row>
    <row r="21" spans="1:16" ht="12.75">
      <c r="A21" s="2" t="s">
        <v>17</v>
      </c>
      <c r="B21" s="3">
        <v>52278</v>
      </c>
      <c r="C21" s="3">
        <v>75152</v>
      </c>
      <c r="D21" s="3">
        <f t="shared" si="0"/>
        <v>-410406</v>
      </c>
      <c r="E21" s="3">
        <v>7031.7</v>
      </c>
      <c r="F21" s="3">
        <v>3005</v>
      </c>
      <c r="G21" s="3">
        <v>0</v>
      </c>
      <c r="H21" s="3">
        <v>6907.49</v>
      </c>
      <c r="I21" s="3">
        <v>0</v>
      </c>
      <c r="J21" s="3">
        <f>2584.2+402.71+2268.08</f>
        <v>5254.99</v>
      </c>
      <c r="K21" s="3">
        <v>36104.72</v>
      </c>
      <c r="L21" s="3">
        <v>4443.01</v>
      </c>
      <c r="M21" s="3">
        <v>8573.62</v>
      </c>
      <c r="N21" s="3">
        <v>3831.8</v>
      </c>
      <c r="O21" s="3"/>
      <c r="P21">
        <f t="shared" si="1"/>
        <v>75152.33</v>
      </c>
    </row>
    <row r="22" spans="1:16" ht="12.75">
      <c r="A22" s="2" t="s">
        <v>19</v>
      </c>
      <c r="B22" s="3">
        <v>56043</v>
      </c>
      <c r="C22" s="3">
        <v>78493</v>
      </c>
      <c r="D22" s="5">
        <f t="shared" si="0"/>
        <v>-432856</v>
      </c>
      <c r="E22" s="3">
        <v>7632.7</v>
      </c>
      <c r="F22" s="3">
        <v>3005</v>
      </c>
      <c r="G22" s="3">
        <v>3158.7</v>
      </c>
      <c r="H22" s="3">
        <v>6907.49</v>
      </c>
      <c r="I22" s="3">
        <v>382.96</v>
      </c>
      <c r="J22" s="3">
        <f>2268.08+402.71+2268.08</f>
        <v>4938.87</v>
      </c>
      <c r="K22" s="3">
        <v>25039.58</v>
      </c>
      <c r="L22" s="3">
        <v>5206.65</v>
      </c>
      <c r="M22" s="3">
        <v>8365.35</v>
      </c>
      <c r="N22" s="3">
        <v>4032.26</v>
      </c>
      <c r="O22" s="3">
        <v>9823.21</v>
      </c>
      <c r="P22">
        <f>E22+F22+G22+H22+I22+J22+K22+L22+M22+N22+O22</f>
        <v>78492.76999999999</v>
      </c>
    </row>
    <row r="23" spans="1:16" ht="12.75">
      <c r="A23" s="6" t="s">
        <v>18</v>
      </c>
      <c r="B23" s="6">
        <f>SUM(B11:B22)</f>
        <v>576483</v>
      </c>
      <c r="C23" s="6">
        <f>SUM(C11:C22)</f>
        <v>739312</v>
      </c>
      <c r="D23" s="6"/>
      <c r="E23" s="6">
        <f aca="true" t="shared" si="2" ref="E23:N23">SUM(E11:E22)</f>
        <v>83959.69999999998</v>
      </c>
      <c r="F23" s="6">
        <f t="shared" si="2"/>
        <v>39165.020000000004</v>
      </c>
      <c r="G23" s="6">
        <f t="shared" si="2"/>
        <v>3158.7</v>
      </c>
      <c r="H23" s="6">
        <f t="shared" si="2"/>
        <v>82855.17</v>
      </c>
      <c r="I23" s="6">
        <f>SUM(I11:I22)</f>
        <v>1531.84</v>
      </c>
      <c r="J23" s="6">
        <f t="shared" si="2"/>
        <v>72725.76</v>
      </c>
      <c r="K23" s="6">
        <f t="shared" si="2"/>
        <v>263831.96</v>
      </c>
      <c r="L23" s="6">
        <f t="shared" si="2"/>
        <v>53593.78999999999</v>
      </c>
      <c r="M23" s="6">
        <f t="shared" si="2"/>
        <v>92123</v>
      </c>
      <c r="N23" s="6">
        <f t="shared" si="2"/>
        <v>36542.439999999995</v>
      </c>
      <c r="O23" s="6">
        <f>O22</f>
        <v>9823.21</v>
      </c>
      <c r="P23">
        <f>SUM(P11:P22)</f>
        <v>739310.5900000001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H6:I6"/>
    <mergeCell ref="I7:I9"/>
    <mergeCell ref="E6:G6"/>
    <mergeCell ref="E7:E9"/>
    <mergeCell ref="F7:F9"/>
    <mergeCell ref="G7:G9"/>
    <mergeCell ref="M6:M9"/>
    <mergeCell ref="N6:N9"/>
    <mergeCell ref="H7:H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2019-03-20T10:12:43Z</dcterms:modified>
  <cp:category/>
  <cp:version/>
  <cp:contentType/>
  <cp:contentStatus/>
</cp:coreProperties>
</file>