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<sst xmlns="http://schemas.openxmlformats.org/spreadsheetml/2006/main" count="161" uniqueCount="138">
  <si>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</si>
  <si>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</si>
  <si>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</si>
  <si>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</si>
  <si>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</si>
  <si>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</si>
  <si>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</si>
  <si>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</si>
  <si>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</si>
  <si>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</si>
  <si>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</si>
  <si>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</si>
  <si>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</si>
  <si>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</si>
  <si>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</si>
  <si>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</si>
  <si>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</si>
  <si>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</si>
  <si>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</si>
  <si>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</si>
  <si>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</si>
  <si>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</si>
  <si>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</si>
  <si>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</si>
  <si>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</si>
  <si>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</si>
  <si>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</si>
  <si>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</si>
  <si>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</si>
  <si>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</si>
  <si>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</si>
  <si>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</si>
  <si>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</si>
  <si>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</si>
  <si>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</si>
  <si>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</si>
  <si>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</si>
  <si>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</si>
  <si>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</si>
  <si>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</si>
  <si>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</si>
  <si>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</si>
  <si>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</si>
  <si>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</si>
  <si>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</si>
  <si>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</si>
  <si>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</si>
  <si>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</si>
  <si>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</si>
  <si>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</si>
  <si>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</si>
  <si>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</si>
  <si>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</si>
  <si>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</si>
  <si>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</si>
  <si>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</si>
  <si>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</si>
  <si>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</si>
  <si>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</si>
  <si>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</si>
  <si>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</si>
  <si>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</si>
  <si>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</si>
  <si>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</si>
  <si>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</si>
  <si>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</si>
  <si>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</si>
  <si>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</si>
  <si>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</si>
  <si>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</si>
  <si>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</si>
  <si>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</si>
  <si>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</si>
  <si>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</si>
  <si>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</si>
  <si>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</si>
  <si>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</si>
  <si>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</si>
  <si>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</si>
  <si>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</si>
  <si>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</si>
  <si>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</si>
  <si>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</si>
  <si>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</si>
  <si>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</si>
  <si>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</si>
  <si>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</si>
  <si>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</si>
  <si>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</si>
  <si>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</si>
  <si>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</si>
  <si>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</si>
  <si>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</si>
  <si>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</si>
  <si>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</si>
  <si>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</si>
  <si>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</si>
  <si>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</si>
  <si>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</si>
  <si>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</si>
  <si>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</si>
  <si>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</si>
  <si>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</si>
  <si>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</si>
  <si>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</si>
  <si>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</si>
  <si>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</si>
  <si>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</si>
  <si>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</si>
  <si>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</si>
  <si>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</si>
  <si>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</si>
  <si>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</si>
  <si>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</si>
  <si>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</si>
  <si>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</si>
  <si>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</si>
  <si>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</si>
  <si>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</si>
  <si>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</si>
  <si>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</si>
  <si>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</si>
  <si>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</si>
  <si>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</si>
  <si>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</si>
  <si>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</si>
  <si>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</si>
  <si>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</si>
  <si>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</si>
  <si>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</si>
  <si>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</si>
  <si>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</si>
  <si>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</si>
  <si>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</si>
  <si>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</si>
  <si>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ламп (13шт)</t>
  </si>
  <si>
    <t>лампа</t>
  </si>
  <si>
    <t>13шт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</si>
</sst>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8</v>
      </c>
      <c r="M14" s="44">
        <f t="shared" si="0"/>
        <v>1219.98192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3.69</v>
      </c>
      <c r="M16" s="44">
        <f t="shared" si="0"/>
        <v>562.7166606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1143.73305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35.81</v>
      </c>
      <c r="M20" s="33">
        <f>SUM(M6:M19)</f>
        <v>5460.9440694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f>0.13*7.1</f>
        <v>0.9229999999999999</v>
      </c>
      <c r="M24" s="32">
        <f>L24*126.87*1.202*1.15</f>
        <v>161.868726123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0.9229999999999999</v>
      </c>
      <c r="M35" s="33">
        <f>SUM(M24:M34)</f>
        <v>161.868726123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47468.81</v>
      </c>
      <c r="J39" s="20">
        <v>1</v>
      </c>
      <c r="K39" s="20" t="s">
        <v>136</v>
      </c>
      <c r="L39" s="25" t="s">
        <v>137</v>
      </c>
      <c r="M39" s="25">
        <f>13*14.01</f>
        <v>182.13</v>
      </c>
    </row>
    <row r="40" spans="1:13" ht="12.75">
      <c r="A40" t="s">
        <v>7</v>
      </c>
      <c r="F40" s="5">
        <v>39885.87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0.8402542637997457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41185.87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4000*1.202</f>
        <v>4808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3450*1.202</f>
        <v>4146.9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8954.9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6643.615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167088</v>
      </c>
      <c r="D57">
        <v>228897.7</v>
      </c>
      <c r="E57">
        <v>3338.5</v>
      </c>
      <c r="F57" s="34">
        <f>C57/D57*E57</f>
        <v>2436.998222349984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5460.9440694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161.868726123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182.13</v>
      </c>
    </row>
    <row r="61" spans="1:6" ht="12.75">
      <c r="A61" t="s">
        <v>21</v>
      </c>
      <c r="F61" s="11">
        <f>M60</f>
        <v>182.13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0.39</v>
      </c>
      <c r="E64" t="s">
        <v>14</v>
      </c>
      <c r="F64" s="11">
        <f>B64*D64</f>
        <v>1302.015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9543.956017872984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0.25</v>
      </c>
      <c r="E68" t="s">
        <v>14</v>
      </c>
      <c r="F68" s="11">
        <f>B68*D68</f>
        <v>834.625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0.96</v>
      </c>
      <c r="E71" t="s">
        <v>14</v>
      </c>
      <c r="F71" s="11">
        <f>B71*D71</f>
        <v>3204.96</v>
      </c>
    </row>
    <row r="72" spans="1:6" ht="12.75">
      <c r="A72" s="4" t="s">
        <v>70</v>
      </c>
      <c r="F72" s="31">
        <f>F68+F71</f>
        <v>4039.585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2.16</v>
      </c>
      <c r="E75" t="s">
        <v>14</v>
      </c>
      <c r="F75" s="11">
        <f>B75*D75</f>
        <v>7211.160000000001</v>
      </c>
    </row>
    <row r="76" spans="1:6" ht="12.75">
      <c r="A76" s="4" t="s">
        <v>72</v>
      </c>
      <c r="F76" s="31">
        <f>SUM(F75)</f>
        <v>7211.160000000001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36393.21601787298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2110.806529036633</v>
      </c>
    </row>
    <row r="80" spans="1:6" ht="12.75">
      <c r="A80" s="1"/>
      <c r="B80" s="35" t="s">
        <v>128</v>
      </c>
      <c r="C80" s="35"/>
      <c r="D80" s="1"/>
      <c r="E80" s="54"/>
      <c r="F80" s="55">
        <v>5981.58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v>1942</v>
      </c>
    </row>
    <row r="83" spans="1:6" ht="15">
      <c r="A83" s="12" t="s">
        <v>28</v>
      </c>
      <c r="B83" s="12"/>
      <c r="C83" s="12"/>
      <c r="D83" s="12"/>
      <c r="E83" s="12"/>
      <c r="F83" s="41">
        <f>F78+F79+F80+F81+F82</f>
        <v>46723.85254690962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43132</v>
      </c>
      <c r="C85" s="39">
        <v>87311</v>
      </c>
      <c r="D85" s="42">
        <f>F43</f>
        <v>41185.87</v>
      </c>
      <c r="E85" s="42">
        <f>F83</f>
        <v>46723.85254690962</v>
      </c>
      <c r="F85" s="43">
        <f>C85+D85-E85</f>
        <v>81773.01745309038</v>
      </c>
    </row>
    <row r="87" spans="1:6" ht="13.5" thickBot="1">
      <c r="A87" t="s">
        <v>111</v>
      </c>
      <c r="C87" s="51">
        <v>43132</v>
      </c>
      <c r="D87" s="8" t="s">
        <v>112</v>
      </c>
      <c r="E87" s="51">
        <v>43159</v>
      </c>
      <c r="F87" t="s">
        <v>113</v>
      </c>
    </row>
    <row r="88" spans="1:7" ht="13.5" thickBot="1">
      <c r="A88" t="s">
        <v>114</v>
      </c>
      <c r="F88" s="52">
        <f>E85</f>
        <v>46723.85254690962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2017-08-21T12:52:03Z</cp:lastPrinted>
  <dcterms:created xsi:type="dcterms:W3CDTF">2008-08-18T07:30:19Z</dcterms:created>
  <dcterms:modified xsi:type="dcterms:W3CDTF">2018-04-26T13:54:17Z</dcterms:modified>
  <cp:category/>
  <cp:version/>
  <cp:contentType/>
  <cp:contentStatus/>
</cp:coreProperties>
</file>