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<sst xmlns="http://schemas.openxmlformats.org/spreadsheetml/2006/main" count="159" uniqueCount="136">
  <si>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</si>
  <si>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</si>
  <si>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</si>
  <si>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</si>
  <si>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</si>
  <si>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</si>
  <si>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</si>
  <si>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</si>
  <si>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</si>
  <si>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</si>
  <si>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</si>
  <si>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</si>
  <si>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</si>
  <si>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</si>
  <si>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</si>
  <si>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</si>
  <si>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</si>
  <si>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</si>
  <si>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</si>
  <si>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</si>
  <si>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</si>
  <si>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</si>
  <si>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</si>
  <si>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</si>
  <si>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</si>
  <si>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</si>
  <si>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</si>
  <si>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</si>
  <si>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</si>
  <si>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</si>
  <si>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</si>
  <si>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</si>
  <si>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</si>
  <si>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</si>
  <si>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</si>
  <si>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</si>
  <si>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</si>
  <si>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</si>
  <si>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</si>
  <si>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</si>
  <si>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</si>
  <si>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</si>
  <si>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</si>
  <si>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</si>
  <si>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</si>
  <si>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</si>
  <si>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</si>
  <si>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</si>
  <si>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</si>
  <si>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</si>
  <si>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</si>
  <si>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</si>
  <si>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</si>
  <si>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</si>
  <si>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</si>
  <si>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</si>
  <si>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</si>
  <si>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</si>
  <si>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</si>
  <si>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</si>
  <si>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</si>
  <si>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</si>
  <si>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</si>
  <si>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</si>
  <si>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</si>
  <si>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</si>
  <si>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</si>
  <si>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</si>
  <si>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</si>
  <si>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</si>
  <si>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</si>
  <si>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</si>
  <si>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</si>
  <si>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</si>
  <si>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</si>
  <si>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</si>
  <si>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</si>
  <si>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</si>
  <si>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</si>
  <si>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</si>
  <si>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</si>
  <si>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</si>
  <si>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</si>
  <si>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</si>
  <si>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</si>
  <si>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</si>
  <si>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</si>
  <si>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</si>
  <si>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</si>
  <si>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</si>
  <si>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</si>
  <si>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</si>
  <si>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</si>
  <si>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</si>
  <si>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</si>
  <si>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</si>
  <si>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</si>
  <si>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</si>
  <si>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</si>
  <si>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</si>
  <si>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</si>
  <si>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</si>
  <si>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</si>
  <si>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</si>
  <si>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</si>
  <si>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</si>
  <si>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</si>
  <si>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</si>
  <si>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</si>
  <si>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</si>
  <si>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</si>
  <si>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</si>
  <si>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</si>
  <si>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</si>
  <si>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</si>
  <si>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</si>
  <si>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</si>
  <si>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</si>
  <si>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</si>
  <si>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</si>
  <si>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</si>
  <si>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</si>
  <si>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</si>
  <si>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</si>
  <si>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</si>
  <si>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</si>
  <si>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</si>
  <si>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</si>
  <si>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</si>
  <si>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</si>
  <si>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</si>
  <si>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2018 г.</t>
  </si>
  <si>
    <t>апреля</t>
  </si>
  <si>
    <t>за   апрель  2018 г.</t>
  </si>
  <si>
    <t>ост.на 01.05</t>
  </si>
  <si>
    <t>откачка воды из техподполий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</si>
</sst>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L25" sqref="L2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4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L6*126.87*1.202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538.3170222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269.9209998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274.495932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76.24887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1158.982824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f>0.25*7</f>
        <v>1.75</v>
      </c>
      <c r="M24" s="31">
        <f>L24*126.87*1.202*1.15</f>
        <v>306.90170175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L25*126.87*1.202*1.15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1.75</v>
      </c>
      <c r="M36" s="32">
        <f>SUM(M24:M35)</f>
        <v>306.90170175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41502.3+17793.5</f>
        <v>59295.8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23653.89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0.39891341376623635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24553.89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f>6552.5*1.202</f>
        <v>7876.105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2000*1.202</f>
        <v>2404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6" t="s">
        <v>82</v>
      </c>
      <c r="E51" s="5">
        <v>0</v>
      </c>
      <c r="F51" s="11">
        <f>E51*E33</f>
        <v>0</v>
      </c>
    </row>
    <row r="52" spans="1:6" ht="12.75">
      <c r="A52" s="10" t="s">
        <v>34</v>
      </c>
      <c r="D52" s="5"/>
      <c r="F52" s="33">
        <f>F49+F50+F51</f>
        <v>10280.105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1.99</v>
      </c>
      <c r="E54" t="s">
        <v>14</v>
      </c>
      <c r="F54" s="11">
        <f>E33*D54</f>
        <v>5544.339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5544.339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179267</v>
      </c>
      <c r="D58">
        <v>228897.7</v>
      </c>
      <c r="E58">
        <v>3169.4</v>
      </c>
      <c r="F58" s="36">
        <f>C58/D58*E58</f>
        <v>2482.195451505192</v>
      </c>
    </row>
    <row r="59" spans="1:6" ht="12.75">
      <c r="A59" t="s">
        <v>20</v>
      </c>
      <c r="F59" s="36">
        <f>M20</f>
        <v>1158.982824</v>
      </c>
    </row>
    <row r="60" spans="1:6" ht="12.75">
      <c r="A60" t="s">
        <v>21</v>
      </c>
      <c r="F60" s="11">
        <f>M36</f>
        <v>306.90170175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0.28</v>
      </c>
      <c r="E65" t="s">
        <v>14</v>
      </c>
      <c r="F65" s="46">
        <f>B65*D65</f>
        <v>780.1080000000001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4728.187977255192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0.24</v>
      </c>
      <c r="E70" t="s">
        <v>14</v>
      </c>
      <c r="F70" s="46">
        <f>B70*D70</f>
        <v>668.664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0.99</v>
      </c>
      <c r="E73" t="s">
        <v>14</v>
      </c>
      <c r="F73" s="11">
        <f>B73*D73</f>
        <v>2758.239</v>
      </c>
    </row>
    <row r="74" spans="1:6" ht="12.75">
      <c r="A74" s="10" t="s">
        <v>29</v>
      </c>
      <c r="F74" s="33">
        <f>F70+F73</f>
        <v>3426.9030000000002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2.01</v>
      </c>
      <c r="E77" t="s">
        <v>14</v>
      </c>
      <c r="F77" s="11">
        <f>B77*D77</f>
        <v>5600.060999999999</v>
      </c>
    </row>
    <row r="78" spans="1:6" ht="12.75">
      <c r="A78" s="10" t="s">
        <v>32</v>
      </c>
      <c r="F78" s="33">
        <f>SUM(F77)</f>
        <v>5600.060999999999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29579.59597725519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1715.616566680801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8579.04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0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39874.25254393599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43191</v>
      </c>
      <c r="C87" s="41">
        <v>-108323</v>
      </c>
      <c r="D87" s="44">
        <f>F44</f>
        <v>24553.89</v>
      </c>
      <c r="E87" s="44">
        <f>F85</f>
        <v>39874.25254393599</v>
      </c>
      <c r="F87" s="45">
        <f>C87+D87-E87</f>
        <v>-123643.36254393599</v>
      </c>
    </row>
    <row r="89" spans="1:6" ht="13.5" thickBot="1">
      <c r="A89" t="s">
        <v>110</v>
      </c>
      <c r="C89" s="53">
        <v>43191</v>
      </c>
      <c r="D89" s="8" t="s">
        <v>111</v>
      </c>
      <c r="E89" s="53">
        <v>43220</v>
      </c>
      <c r="F89" t="s">
        <v>112</v>
      </c>
    </row>
    <row r="90" spans="1:7" ht="13.5" thickBot="1">
      <c r="A90" t="s">
        <v>113</v>
      </c>
      <c r="F90" s="54">
        <f>E87</f>
        <v>39874.25254393599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2017-08-21T12:45:35Z</cp:lastPrinted>
  <dcterms:created xsi:type="dcterms:W3CDTF">2008-08-18T07:30:19Z</dcterms:created>
  <dcterms:modified xsi:type="dcterms:W3CDTF">2018-06-18T09:36:30Z</dcterms:modified>
  <cp:category/>
  <cp:version/>
  <cp:contentType/>
  <cp:contentStatus/>
</cp:coreProperties>
</file>