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<sst xmlns="http://schemas.openxmlformats.org/spreadsheetml/2006/main" count="165" uniqueCount="142">
  <si>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</si>
  <si>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</si>
  <si>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</si>
  <si>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</si>
  <si>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</si>
  <si>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</si>
  <si>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</si>
  <si>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</si>
  <si>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</si>
  <si>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</si>
  <si>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</si>
  <si>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</si>
  <si>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</si>
  <si>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</si>
  <si>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</si>
  <si>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</si>
  <si>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</si>
  <si>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</si>
  <si>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</si>
  <si>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</si>
  <si>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</si>
  <si>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</si>
  <si>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</si>
  <si>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</si>
  <si>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</si>
  <si>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</si>
  <si>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</si>
  <si>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</si>
  <si>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</si>
  <si>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</si>
  <si>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</si>
  <si>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</si>
  <si>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</si>
  <si>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</si>
  <si>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</si>
  <si>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</si>
  <si>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</si>
  <si>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</si>
  <si>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</si>
  <si>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</si>
  <si>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</si>
  <si>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</si>
  <si>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</si>
  <si>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</si>
  <si>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</si>
  <si>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</si>
  <si>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</si>
  <si>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</si>
  <si>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</si>
  <si>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</si>
  <si>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</si>
  <si>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</si>
  <si>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</si>
  <si>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</si>
  <si>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</si>
  <si>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</si>
  <si>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</si>
  <si>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</si>
  <si>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</si>
  <si>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</si>
  <si>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</si>
  <si>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</si>
  <si>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</si>
  <si>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</si>
  <si>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</si>
  <si>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</si>
  <si>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</si>
  <si>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</si>
  <si>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</si>
  <si>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</si>
  <si>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</si>
  <si>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</si>
  <si>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</si>
  <si>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</si>
  <si>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</si>
  <si>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</si>
  <si>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</si>
  <si>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</si>
  <si>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</si>
  <si>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</si>
  <si>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</si>
  <si>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</si>
  <si>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</si>
  <si>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</si>
  <si>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</si>
  <si>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</si>
  <si>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</si>
  <si>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</si>
  <si>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</si>
  <si>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</si>
  <si>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</si>
  <si>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</si>
  <si>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</si>
  <si>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</si>
  <si>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</si>
  <si>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</si>
  <si>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</si>
  <si>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</si>
  <si>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</si>
  <si>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</si>
  <si>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</si>
  <si>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</si>
  <si>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</si>
  <si>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</si>
  <si>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</si>
  <si>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</si>
  <si>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</si>
  <si>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</si>
  <si>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</si>
  <si>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</si>
  <si>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</si>
  <si>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</si>
  <si>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</si>
  <si>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</si>
  <si>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</si>
  <si>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</si>
  <si>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</si>
  <si>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</si>
  <si>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</si>
  <si>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</si>
  <si>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</si>
  <si>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</si>
  <si>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</si>
  <si>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</si>
  <si>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</si>
  <si>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</si>
  <si>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</si>
  <si>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</si>
  <si>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</si>
  <si>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</si>
  <si>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</si>
  <si>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</si>
  <si>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</si>
  <si>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</si>
  <si>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</si>
  <si>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</si>
  <si>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замок</t>
  </si>
  <si>
    <t>1шт</t>
  </si>
  <si>
    <t>смена замка (1шт) эл.уз.</t>
  </si>
  <si>
    <t>лампа</t>
  </si>
  <si>
    <t>12шт</t>
  </si>
  <si>
    <t>смена ламп (12шт)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</si>
</sst>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7">
      <selection activeCell="K25" sqref="K2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11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3049.9548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38.080000000000005</v>
      </c>
      <c r="M20" s="33">
        <f>SUM(M6:M19)</f>
        <v>5807.1139392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34">
        <v>1.07</v>
      </c>
      <c r="M24" s="32">
        <f>L24*126.87*1.202*1.15</f>
        <v>187.64846906999998</v>
      </c>
    </row>
    <row r="25" spans="1:13" ht="12.75">
      <c r="A25" t="s">
        <v>107</v>
      </c>
      <c r="J25" s="20">
        <v>3</v>
      </c>
      <c r="K25" s="20" t="s">
        <v>141</v>
      </c>
      <c r="L25" s="34">
        <f>0.12*7.1</f>
        <v>0.852</v>
      </c>
      <c r="M25" s="32">
        <f aca="true" t="shared" si="1" ref="M25:M39">L25*126.87*1.202*1.15</f>
        <v>149.41728565199998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91651.2956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90456.98</v>
      </c>
      <c r="J40" s="20"/>
      <c r="K40" s="29" t="s">
        <v>57</v>
      </c>
      <c r="L40" s="33">
        <f>SUM(L24:L39)</f>
        <v>1.9220000000000002</v>
      </c>
      <c r="M40" s="33">
        <f>SUM(M24:M39)</f>
        <v>337.06575472199995</v>
      </c>
    </row>
    <row r="41" spans="2:11" ht="12.75">
      <c r="B41" t="s">
        <v>8</v>
      </c>
      <c r="F41" s="9">
        <f>F40/F39</f>
        <v>0.9869689174366674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96337.13799999999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136</v>
      </c>
      <c r="L44" s="25" t="s">
        <v>137</v>
      </c>
      <c r="M44" s="34">
        <v>287.52</v>
      </c>
    </row>
    <row r="45" spans="2:13" ht="12.75">
      <c r="B45" s="1" t="s">
        <v>10</v>
      </c>
      <c r="C45" s="1"/>
      <c r="J45" s="20">
        <v>2</v>
      </c>
      <c r="K45" s="20" t="s">
        <v>139</v>
      </c>
      <c r="L45" s="25" t="s">
        <v>140</v>
      </c>
      <c r="M45" s="25">
        <f>12*11.51</f>
        <v>138.12</v>
      </c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(7240)*1.202</f>
        <v>8702.48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4500*1.202</f>
        <v>5409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14111.48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11920.498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179267</v>
      </c>
      <c r="D57">
        <v>178887</v>
      </c>
      <c r="E57">
        <v>5990.2</v>
      </c>
      <c r="F57" s="35">
        <f>C57/D57*E57</f>
        <v>6002.924658583352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5807.1139392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337.06575472199995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425.64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0.3</v>
      </c>
      <c r="E64" t="s">
        <v>14</v>
      </c>
      <c r="F64" s="11">
        <f>B64*D64</f>
        <v>1797.06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14369.804352505349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0.25</v>
      </c>
      <c r="E69" t="s">
        <v>14</v>
      </c>
      <c r="F69" s="11">
        <f>B69*D69</f>
        <v>1497.55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1.03</v>
      </c>
      <c r="E72" t="s">
        <v>14</v>
      </c>
      <c r="F72" s="11">
        <f>B72*D72</f>
        <v>6169.906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7667.456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2.47</v>
      </c>
      <c r="E76" t="s">
        <v>14</v>
      </c>
      <c r="F76" s="11">
        <f>B76*D76</f>
        <v>14795.794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14795.794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62865.032352505346</v>
      </c>
      <c r="J79" s="20"/>
      <c r="K79" s="20"/>
      <c r="L79" s="30" t="s">
        <v>64</v>
      </c>
      <c r="M79" s="33">
        <f>SUM(M44:M78)</f>
        <v>425.64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3646.17187644531</v>
      </c>
    </row>
    <row r="81" spans="1:6" ht="12.75">
      <c r="A81" s="1"/>
      <c r="B81" s="36" t="s">
        <v>129</v>
      </c>
      <c r="C81" s="36"/>
      <c r="D81" s="1"/>
      <c r="E81" s="52"/>
      <c r="F81" s="53">
        <v>3105.42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70035.94422895066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133</v>
      </c>
    </row>
    <row r="86" spans="1:6" ht="12.75">
      <c r="A86" s="13"/>
      <c r="B86" s="39">
        <v>43770</v>
      </c>
      <c r="C86" s="40">
        <v>-142310</v>
      </c>
      <c r="D86" s="43">
        <f>F43</f>
        <v>96337.13799999999</v>
      </c>
      <c r="E86" s="43">
        <f>F84</f>
        <v>70035.94422895066</v>
      </c>
      <c r="F86" s="44">
        <f>C86+D86-E86</f>
        <v>-116008.80622895066</v>
      </c>
    </row>
    <row r="88" spans="1:6" ht="13.5" thickBot="1">
      <c r="A88" t="s">
        <v>112</v>
      </c>
      <c r="C88" s="49">
        <v>43405</v>
      </c>
      <c r="D88" s="8" t="s">
        <v>113</v>
      </c>
      <c r="E88" s="49">
        <v>43434</v>
      </c>
      <c r="F88" t="s">
        <v>114</v>
      </c>
    </row>
    <row r="89" spans="1:7" ht="13.5" thickBot="1">
      <c r="A89" t="s">
        <v>115</v>
      </c>
      <c r="F89" s="50">
        <f>E86</f>
        <v>70035.94422895066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2019-02-15T10:46:28Z</dcterms:modified>
  <cp:category/>
  <cp:version/>
  <cp:contentType/>
  <cp:contentStatus/>
</cp:coreProperties>
</file>