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<sst xmlns="http://schemas.openxmlformats.org/spreadsheetml/2006/main" count="158" uniqueCount="135">
  <si>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</si>
  <si>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</si>
  <si>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</si>
  <si>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</si>
  <si>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</si>
  <si>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</si>
  <si>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</si>
  <si>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</si>
  <si>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</si>
  <si>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</si>
  <si>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</si>
  <si>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</si>
  <si>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</si>
  <si>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</si>
  <si>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</si>
  <si>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</si>
  <si>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</si>
  <si>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</si>
  <si>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</si>
  <si>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</si>
  <si>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</si>
  <si>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</si>
  <si>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</si>
  <si>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</si>
  <si>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</si>
  <si>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</si>
  <si>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</si>
  <si>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</si>
  <si>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</si>
  <si>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</si>
  <si>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</si>
  <si>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</si>
  <si>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</si>
  <si>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</si>
  <si>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</si>
  <si>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</si>
  <si>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</si>
  <si>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</si>
  <si>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</si>
  <si>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</si>
  <si>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</si>
  <si>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</si>
  <si>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</si>
  <si>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</si>
  <si>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</si>
  <si>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</si>
  <si>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</si>
  <si>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</si>
  <si>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</si>
  <si>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</si>
  <si>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</si>
  <si>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</si>
  <si>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</si>
  <si>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</si>
  <si>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</si>
  <si>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</si>
  <si>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</si>
  <si>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</si>
  <si>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</si>
  <si>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</si>
  <si>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</si>
  <si>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</si>
  <si>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</si>
  <si>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</si>
  <si>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</si>
  <si>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</si>
  <si>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</si>
  <si>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</si>
  <si>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</si>
  <si>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</si>
  <si>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</si>
  <si>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</si>
  <si>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</si>
  <si>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</si>
  <si>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</si>
  <si>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</si>
  <si>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</si>
  <si>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</si>
  <si>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</si>
  <si>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</si>
  <si>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</si>
  <si>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</si>
  <si>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</si>
  <si>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</si>
  <si>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</si>
  <si>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</si>
  <si>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</si>
  <si>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</si>
  <si>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</si>
  <si>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</si>
  <si>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</si>
  <si>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</si>
  <si>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</si>
  <si>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</si>
  <si>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</si>
  <si>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</si>
  <si>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</si>
  <si>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</si>
  <si>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</si>
  <si>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</si>
  <si>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</si>
  <si>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</si>
  <si>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</si>
  <si>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</si>
  <si>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</si>
  <si>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</si>
  <si>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</si>
  <si>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</si>
  <si>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</si>
  <si>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</si>
  <si>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</si>
  <si>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</si>
  <si>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</si>
  <si>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</si>
  <si>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</si>
  <si>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</si>
  <si>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</si>
  <si>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</si>
  <si>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</si>
  <si>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</si>
  <si>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</si>
  <si>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</si>
  <si>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</si>
  <si>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</si>
  <si>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</si>
  <si>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</si>
  <si>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</si>
  <si>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</si>
  <si>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января</t>
  </si>
  <si>
    <t>2017 г.</t>
  </si>
  <si>
    <t>за  январь 2017 г.</t>
  </si>
  <si>
    <t>ост.на 01.02</t>
  </si>
  <si>
    <t>смена ламп (1шт) п-д2</t>
  </si>
  <si>
    <t>лампа</t>
  </si>
  <si>
    <t>1шт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</si>
</sst>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9">
      <selection activeCell="M40" sqref="M40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</v>
      </c>
      <c r="K2" s="5" t="s">
        <v>130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128</v>
      </c>
      <c r="G5" s="8" t="s">
        <v>129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L6*114.3*1.202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3.53</v>
      </c>
      <c r="M11" s="47">
        <f t="shared" si="0"/>
        <v>484.98175799999996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484.98175799999996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1.77</v>
      </c>
      <c r="M16" s="47">
        <f t="shared" si="0"/>
        <v>243.177822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247.29948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11.13</v>
      </c>
      <c r="M20" s="32">
        <f>SUM(M6:M19)</f>
        <v>1529.1351179999997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132</v>
      </c>
      <c r="L24" s="47">
        <v>0.071</v>
      </c>
      <c r="M24" s="31">
        <f>L24*114.3*1.202*1.15</f>
        <v>11.217779189999998</v>
      </c>
    </row>
    <row r="25" spans="1:13" ht="12.75">
      <c r="A25" t="s">
        <v>106</v>
      </c>
      <c r="J25" s="20">
        <v>2</v>
      </c>
      <c r="K25" s="20"/>
      <c r="L25" s="47"/>
      <c r="M25" s="31">
        <f aca="true" t="shared" si="1" ref="M25:M35">L25*114.3*1.202*1.15</f>
        <v>0</v>
      </c>
    </row>
    <row r="26" spans="1:13" ht="12.75">
      <c r="A26" t="s">
        <v>107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108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109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0.071</v>
      </c>
      <c r="M36" s="32">
        <f>SUM(M24:M35)</f>
        <v>11.217779189999998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44211.93</v>
      </c>
      <c r="J40" s="20">
        <v>1</v>
      </c>
      <c r="K40" s="20" t="s">
        <v>133</v>
      </c>
      <c r="L40" s="25" t="s">
        <v>134</v>
      </c>
      <c r="M40" s="25">
        <v>13.3</v>
      </c>
    </row>
    <row r="41" spans="1:13" ht="12.75">
      <c r="A41" t="s">
        <v>7</v>
      </c>
      <c r="F41" s="5">
        <v>33332.94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0.7539354196932819</v>
      </c>
      <c r="J42" s="20">
        <v>3</v>
      </c>
      <c r="K42" s="20"/>
      <c r="L42" s="23"/>
      <c r="M42" s="23"/>
    </row>
    <row r="43" spans="1:13" ht="12.75">
      <c r="A43" t="s">
        <v>126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34232.94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5">
        <v>5781.62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(1200+136.66)*1.202</f>
        <v>1606.66532</v>
      </c>
      <c r="J50" s="20">
        <v>11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7388.28532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1.98</v>
      </c>
      <c r="E54" t="s">
        <v>14</v>
      </c>
      <c r="F54" s="11">
        <f>E33*D54</f>
        <v>6275.412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6275.412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165278</v>
      </c>
      <c r="D58">
        <v>228935.4</v>
      </c>
      <c r="E58">
        <v>3169.4</v>
      </c>
      <c r="F58" s="36">
        <f>C58/D58*E58</f>
        <v>2288.1218597036545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1529.1351179999997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11.217779189999998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13.3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0.26</v>
      </c>
      <c r="E65" t="s">
        <v>14</v>
      </c>
      <c r="F65" s="46">
        <f>B65*D65</f>
        <v>824.0440000000001</v>
      </c>
      <c r="J65" s="20"/>
      <c r="K65" s="20"/>
      <c r="L65" s="34" t="s">
        <v>65</v>
      </c>
      <c r="M65" s="35">
        <f>SUM(M40:M64)</f>
        <v>13.3</v>
      </c>
    </row>
    <row r="66" spans="1:6" ht="12.75">
      <c r="A66" s="49" t="s">
        <v>79</v>
      </c>
      <c r="B66" s="49"/>
      <c r="C66" s="49"/>
      <c r="D66" s="46"/>
      <c r="E66" s="49"/>
      <c r="F66" s="46">
        <v>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4665.818756893655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0.23</v>
      </c>
      <c r="E70" t="s">
        <v>14</v>
      </c>
      <c r="F70" s="46">
        <f>B70*D70</f>
        <v>728.9620000000001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1.03</v>
      </c>
      <c r="E73" t="s">
        <v>14</v>
      </c>
      <c r="F73" s="11">
        <f>B73*D73</f>
        <v>3264.482</v>
      </c>
    </row>
    <row r="74" spans="1:6" ht="12.75">
      <c r="A74" s="10" t="s">
        <v>29</v>
      </c>
      <c r="F74" s="33">
        <f>F70+F73</f>
        <v>3993.444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1.8</v>
      </c>
      <c r="E77" t="s">
        <v>14</v>
      </c>
      <c r="F77" s="11">
        <f>B77*D77</f>
        <v>5704.92</v>
      </c>
    </row>
    <row r="78" spans="1:6" ht="12.75">
      <c r="A78" s="10" t="s">
        <v>32</v>
      </c>
      <c r="F78" s="33">
        <f>SUM(F77)</f>
        <v>5704.92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28027.880076893656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1625.617044459832</v>
      </c>
      <c r="I81" s="7"/>
    </row>
    <row r="82" spans="1:6" ht="15">
      <c r="A82" s="12" t="s">
        <v>35</v>
      </c>
      <c r="B82" s="12"/>
      <c r="C82" s="12"/>
      <c r="D82" s="12"/>
      <c r="E82" s="12"/>
      <c r="F82" s="43">
        <f>F80+F81</f>
        <v>29653.49712135349</v>
      </c>
    </row>
    <row r="83" spans="2:6" ht="12.75">
      <c r="B83" s="38" t="s">
        <v>68</v>
      </c>
      <c r="C83" s="39" t="s">
        <v>69</v>
      </c>
      <c r="D83" s="22" t="s">
        <v>70</v>
      </c>
      <c r="E83" s="22" t="s">
        <v>71</v>
      </c>
      <c r="F83" s="42" t="s">
        <v>131</v>
      </c>
    </row>
    <row r="84" spans="1:6" ht="12.75">
      <c r="A84" s="13"/>
      <c r="B84" s="40">
        <v>42736</v>
      </c>
      <c r="C84" s="41">
        <v>-84363</v>
      </c>
      <c r="D84" s="44">
        <f>F44</f>
        <v>34232.94</v>
      </c>
      <c r="E84" s="44">
        <f>F82</f>
        <v>29653.49712135349</v>
      </c>
      <c r="F84" s="45">
        <f>C84+D84-E84</f>
        <v>-79783.55712135349</v>
      </c>
    </row>
    <row r="86" spans="1:6" ht="13.5" thickBot="1">
      <c r="A86" t="s">
        <v>111</v>
      </c>
      <c r="C86" s="53">
        <v>42736</v>
      </c>
      <c r="D86" s="8" t="s">
        <v>112</v>
      </c>
      <c r="E86" s="53">
        <v>42766</v>
      </c>
      <c r="F86" t="s">
        <v>113</v>
      </c>
    </row>
    <row r="87" spans="1:7" ht="13.5" thickBot="1">
      <c r="A87" t="s">
        <v>114</v>
      </c>
      <c r="F87" s="54">
        <f>E84</f>
        <v>29653.49712135349</v>
      </c>
      <c r="G87" t="s">
        <v>14</v>
      </c>
    </row>
    <row r="88" ht="12.75">
      <c r="A88" t="s">
        <v>115</v>
      </c>
    </row>
    <row r="89" ht="12.75">
      <c r="A89" t="s">
        <v>116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6" ht="12.75">
      <c r="B96" t="s">
        <v>122</v>
      </c>
    </row>
    <row r="98" ht="12.75">
      <c r="A98" t="s">
        <v>123</v>
      </c>
    </row>
    <row r="101" ht="12.75">
      <c r="A101" t="s">
        <v>124</v>
      </c>
    </row>
    <row r="104" ht="12.75">
      <c r="A104" t="s">
        <v>125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2014-05-21T10:53:42Z</cp:lastPrinted>
  <dcterms:created xsi:type="dcterms:W3CDTF">2008-08-18T07:30:19Z</dcterms:created>
  <dcterms:modified xsi:type="dcterms:W3CDTF">2017-04-17T12:46:21Z</dcterms:modified>
  <cp:category/>
  <cp:version/>
  <cp:contentType/>
  <cp:contentStatus/>
</cp:coreProperties>
</file>