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<sst xmlns="http://schemas.openxmlformats.org/spreadsheetml/2006/main" count="32" uniqueCount="32">
  <si>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</si>
  <si>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</si>
  <si>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</si>
  <si>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</si>
  <si>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</si>
  <si>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</si>
  <si>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</si>
  <si>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</si>
  <si>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</si>
  <si>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</si>
  <si>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</si>
  <si>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</si>
  <si>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</si>
  <si>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</si>
  <si>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</si>
  <si>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</si>
  <si>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</si>
  <si>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</si>
  <si>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</si>
  <si>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</si>
  <si>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</si>
  <si>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</si>
  <si>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</si>
  <si>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</si>
  <si>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</si>
  <si>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</si>
  <si>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июнь</t>
  </si>
  <si>
    <t>май</t>
  </si>
  <si>
    <t>Сводная ведомость доходов и расходов за 2017  год по ул. Забайкальская д.13</t>
  </si>
  <si>
    <t>на 01.01.17</t>
  </si>
  <si>
    <t>расходы на ОДН</t>
  </si>
  <si>
    <t>Налоги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</si>
</sst>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1">
      <selection activeCell="P24" sqref="P24"/>
    </sheetView>
  </sheetViews>
  <sheetFormatPr defaultColWidth="9.00390625" defaultRowHeight="12.75"/>
  <cols>
    <col min="1" max="1" width="11.125" style="0" customWidth="1"/>
    <col min="2" max="2" width="9.125" style="0" customWidth="1"/>
    <col min="3" max="3" width="9.00390625" style="0" customWidth="1"/>
    <col min="4" max="4" width="10.375" style="0" customWidth="1"/>
    <col min="7" max="7" width="7.75390625" style="0" customWidth="1"/>
    <col min="8" max="8" width="10.125" style="0" customWidth="1"/>
    <col min="9" max="9" width="10.25390625" style="0" customWidth="1"/>
    <col min="10" max="10" width="10.625" style="0" customWidth="1"/>
  </cols>
  <sheetData>
    <row r="2" spans="3:11" ht="12.75">
      <c r="C2" s="1"/>
      <c r="D2" s="1" t="s">
        <v>28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5" ht="12.75">
      <c r="A6" s="13" t="s">
        <v>23</v>
      </c>
      <c r="B6" s="16" t="s">
        <v>0</v>
      </c>
      <c r="C6" s="16" t="s">
        <v>1</v>
      </c>
      <c r="D6" s="16" t="s">
        <v>2</v>
      </c>
      <c r="E6" s="22" t="s">
        <v>8</v>
      </c>
      <c r="F6" s="23"/>
      <c r="G6" s="24"/>
      <c r="H6" s="9" t="s">
        <v>5</v>
      </c>
      <c r="I6" s="10"/>
      <c r="J6" s="19" t="s">
        <v>30</v>
      </c>
      <c r="K6" s="19" t="s">
        <v>7</v>
      </c>
      <c r="L6" s="19" t="s">
        <v>9</v>
      </c>
      <c r="M6" s="19" t="s">
        <v>10</v>
      </c>
      <c r="N6" s="19" t="s">
        <v>25</v>
      </c>
      <c r="O6" s="11" t="s">
        <v>31</v>
      </c>
    </row>
    <row r="7" spans="1:15" ht="12.75" customHeight="1">
      <c r="A7" s="14"/>
      <c r="B7" s="17"/>
      <c r="C7" s="17"/>
      <c r="D7" s="17"/>
      <c r="E7" s="25" t="s">
        <v>3</v>
      </c>
      <c r="F7" s="25" t="s">
        <v>4</v>
      </c>
      <c r="G7" s="28" t="s">
        <v>22</v>
      </c>
      <c r="H7" s="25" t="s">
        <v>24</v>
      </c>
      <c r="I7" s="25" t="s">
        <v>6</v>
      </c>
      <c r="J7" s="31"/>
      <c r="K7" s="20"/>
      <c r="L7" s="20"/>
      <c r="M7" s="20"/>
      <c r="N7" s="20"/>
      <c r="O7" s="12"/>
    </row>
    <row r="8" spans="1:15" ht="12.75">
      <c r="A8" s="14"/>
      <c r="B8" s="17"/>
      <c r="C8" s="17"/>
      <c r="D8" s="17"/>
      <c r="E8" s="26"/>
      <c r="F8" s="26"/>
      <c r="G8" s="29"/>
      <c r="H8" s="26"/>
      <c r="I8" s="26"/>
      <c r="J8" s="31"/>
      <c r="K8" s="20"/>
      <c r="L8" s="20"/>
      <c r="M8" s="20"/>
      <c r="N8" s="20"/>
      <c r="O8" s="12"/>
    </row>
    <row r="9" spans="1:15" ht="12.75">
      <c r="A9" s="15"/>
      <c r="B9" s="18"/>
      <c r="C9" s="18"/>
      <c r="D9" s="18"/>
      <c r="E9" s="27"/>
      <c r="F9" s="27"/>
      <c r="G9" s="30"/>
      <c r="H9" s="27"/>
      <c r="I9" s="27"/>
      <c r="J9" s="32"/>
      <c r="K9" s="21"/>
      <c r="L9" s="21"/>
      <c r="M9" s="21"/>
      <c r="N9" s="21"/>
      <c r="O9" s="12"/>
    </row>
    <row r="10" spans="1:15" ht="12.75">
      <c r="A10" s="2" t="s">
        <v>29</v>
      </c>
      <c r="B10" s="3"/>
      <c r="C10" s="3"/>
      <c r="D10" s="3">
        <v>-537126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</row>
    <row r="11" spans="1:16" ht="12.75">
      <c r="A11" s="2" t="s">
        <v>11</v>
      </c>
      <c r="B11" s="3">
        <v>22851</v>
      </c>
      <c r="C11" s="3">
        <v>31942</v>
      </c>
      <c r="D11" s="3">
        <f>D10+B11-C11</f>
        <v>-546217</v>
      </c>
      <c r="E11" s="3">
        <v>5203.46</v>
      </c>
      <c r="F11" s="3">
        <v>961.6</v>
      </c>
      <c r="G11" s="3">
        <v>0</v>
      </c>
      <c r="H11" s="3">
        <v>3966.93</v>
      </c>
      <c r="I11" s="3">
        <v>0</v>
      </c>
      <c r="J11" s="3">
        <v>0</v>
      </c>
      <c r="K11" s="3">
        <v>13927.91</v>
      </c>
      <c r="L11" s="3">
        <v>2524.41</v>
      </c>
      <c r="M11" s="3">
        <v>3606.3</v>
      </c>
      <c r="N11" s="3">
        <v>1751.06</v>
      </c>
      <c r="O11" s="3"/>
      <c r="P11">
        <f aca="true" t="shared" si="0" ref="P11:P21">E11+F11+G11+H11+I11+J11+K11+L11+M11+N11</f>
        <v>31941.670000000002</v>
      </c>
    </row>
    <row r="12" spans="1:16" ht="12.75">
      <c r="A12" s="2" t="s">
        <v>12</v>
      </c>
      <c r="B12" s="3">
        <v>23417</v>
      </c>
      <c r="C12" s="3">
        <v>20877</v>
      </c>
      <c r="D12" s="3">
        <f aca="true" t="shared" si="1" ref="D12:D22">D11+B12-C12</f>
        <v>-543677</v>
      </c>
      <c r="E12" s="3">
        <v>5203.46</v>
      </c>
      <c r="F12" s="3">
        <v>961.6</v>
      </c>
      <c r="G12" s="3">
        <v>0</v>
      </c>
      <c r="H12" s="3">
        <v>3566.23</v>
      </c>
      <c r="I12" s="3">
        <v>0</v>
      </c>
      <c r="J12" s="3">
        <v>0</v>
      </c>
      <c r="K12" s="3">
        <v>3890.3</v>
      </c>
      <c r="L12" s="3">
        <v>2304.03</v>
      </c>
      <c r="M12" s="3">
        <v>3806.65</v>
      </c>
      <c r="N12" s="3">
        <v>1144.47</v>
      </c>
      <c r="O12" s="3"/>
      <c r="P12">
        <f t="shared" si="0"/>
        <v>20876.74</v>
      </c>
    </row>
    <row r="13" spans="1:16" ht="12.75">
      <c r="A13" s="2" t="s">
        <v>13</v>
      </c>
      <c r="B13" s="3">
        <v>30430</v>
      </c>
      <c r="C13" s="3">
        <v>21266</v>
      </c>
      <c r="D13" s="3">
        <f t="shared" si="1"/>
        <v>-534513</v>
      </c>
      <c r="E13" s="3">
        <v>5203.46</v>
      </c>
      <c r="F13" s="3">
        <v>961.6</v>
      </c>
      <c r="G13" s="3">
        <v>0</v>
      </c>
      <c r="H13" s="3">
        <v>3786.62</v>
      </c>
      <c r="I13" s="3">
        <v>280.92</v>
      </c>
      <c r="J13" s="3">
        <v>0</v>
      </c>
      <c r="K13" s="3">
        <v>3336.17</v>
      </c>
      <c r="L13" s="3">
        <v>2484.34</v>
      </c>
      <c r="M13" s="3">
        <v>4047.07</v>
      </c>
      <c r="N13" s="3">
        <v>1165.81</v>
      </c>
      <c r="O13" s="3"/>
      <c r="P13">
        <f t="shared" si="0"/>
        <v>21265.99</v>
      </c>
    </row>
    <row r="14" spans="1:16" ht="12.75">
      <c r="A14" s="2" t="s">
        <v>14</v>
      </c>
      <c r="B14" s="3">
        <v>26736</v>
      </c>
      <c r="C14" s="3">
        <v>22656</v>
      </c>
      <c r="D14" s="3">
        <f t="shared" si="1"/>
        <v>-530433</v>
      </c>
      <c r="E14" s="3">
        <v>5203.46</v>
      </c>
      <c r="F14" s="3">
        <v>961.6</v>
      </c>
      <c r="G14" s="3">
        <v>0</v>
      </c>
      <c r="H14" s="3">
        <v>3786.62</v>
      </c>
      <c r="I14" s="3">
        <v>0</v>
      </c>
      <c r="J14" s="3">
        <v>0</v>
      </c>
      <c r="K14" s="3">
        <v>5071.31</v>
      </c>
      <c r="L14" s="3">
        <v>2744.8</v>
      </c>
      <c r="M14" s="3">
        <v>3646.37</v>
      </c>
      <c r="N14" s="3">
        <v>1242.02</v>
      </c>
      <c r="O14" s="3"/>
      <c r="P14">
        <f t="shared" si="0"/>
        <v>22656.18</v>
      </c>
    </row>
    <row r="15" spans="1:16" ht="12.75">
      <c r="A15" s="2" t="s">
        <v>27</v>
      </c>
      <c r="B15" s="3">
        <v>27426</v>
      </c>
      <c r="C15" s="3">
        <v>32921</v>
      </c>
      <c r="D15" s="3">
        <f t="shared" si="1"/>
        <v>-535928</v>
      </c>
      <c r="E15" s="3">
        <v>5203.46</v>
      </c>
      <c r="F15" s="3">
        <v>961.6</v>
      </c>
      <c r="G15" s="3">
        <v>0</v>
      </c>
      <c r="H15" s="3">
        <v>3846.72</v>
      </c>
      <c r="I15" s="3">
        <v>70.23</v>
      </c>
      <c r="J15" s="3">
        <f>4204.55+700.9+4705.3</f>
        <v>9610.75</v>
      </c>
      <c r="K15" s="3">
        <v>4677.82</v>
      </c>
      <c r="L15" s="3">
        <v>2804.9</v>
      </c>
      <c r="M15" s="3">
        <v>4467.81</v>
      </c>
      <c r="N15" s="3">
        <v>1277.89</v>
      </c>
      <c r="O15" s="3"/>
      <c r="P15">
        <f t="shared" si="0"/>
        <v>32921.18000000001</v>
      </c>
    </row>
    <row r="16" spans="1:16" ht="12.75">
      <c r="A16" s="2" t="s">
        <v>26</v>
      </c>
      <c r="B16" s="3">
        <v>27142</v>
      </c>
      <c r="C16" s="3">
        <v>33873</v>
      </c>
      <c r="D16" s="3">
        <v>-537164</v>
      </c>
      <c r="E16" s="3">
        <v>5203.46</v>
      </c>
      <c r="F16" s="3">
        <v>961.6</v>
      </c>
      <c r="G16" s="3">
        <v>0</v>
      </c>
      <c r="H16" s="3">
        <v>3846.72</v>
      </c>
      <c r="I16" s="3">
        <v>280.92</v>
      </c>
      <c r="J16" s="3">
        <f aca="true" t="shared" si="2" ref="J16:J22">717.34+140.18+941.06</f>
        <v>1798.58</v>
      </c>
      <c r="K16" s="3">
        <v>13311.33</v>
      </c>
      <c r="L16" s="3">
        <v>2804.9</v>
      </c>
      <c r="M16" s="3">
        <v>3906.83</v>
      </c>
      <c r="N16" s="3">
        <v>1758.31</v>
      </c>
      <c r="O16" s="3"/>
      <c r="P16">
        <f t="shared" si="0"/>
        <v>33872.65</v>
      </c>
    </row>
    <row r="17" spans="1:16" ht="12.75">
      <c r="A17" s="2" t="s">
        <v>15</v>
      </c>
      <c r="B17" s="3">
        <v>29083</v>
      </c>
      <c r="C17" s="3">
        <v>22926</v>
      </c>
      <c r="D17" s="3">
        <f t="shared" si="1"/>
        <v>-531007</v>
      </c>
      <c r="E17" s="3">
        <v>5203.46</v>
      </c>
      <c r="F17" s="3">
        <v>961.6</v>
      </c>
      <c r="G17" s="3">
        <v>0</v>
      </c>
      <c r="H17" s="3">
        <v>3846.72</v>
      </c>
      <c r="I17" s="3">
        <v>0</v>
      </c>
      <c r="J17" s="3">
        <f t="shared" si="2"/>
        <v>1798.58</v>
      </c>
      <c r="K17" s="3">
        <v>3586.76</v>
      </c>
      <c r="L17" s="3">
        <v>2243.92</v>
      </c>
      <c r="M17" s="7">
        <v>4127.21</v>
      </c>
      <c r="N17" s="3">
        <v>1158.24</v>
      </c>
      <c r="O17" s="3"/>
      <c r="P17">
        <f t="shared" si="0"/>
        <v>22926.49</v>
      </c>
    </row>
    <row r="18" spans="1:16" ht="12.75">
      <c r="A18" s="2" t="s">
        <v>16</v>
      </c>
      <c r="B18" s="3">
        <v>28038</v>
      </c>
      <c r="C18" s="7">
        <v>31063</v>
      </c>
      <c r="D18" s="3">
        <f t="shared" si="1"/>
        <v>-534032</v>
      </c>
      <c r="E18" s="3">
        <v>5203.46</v>
      </c>
      <c r="F18" s="3">
        <v>961.6</v>
      </c>
      <c r="G18" s="3">
        <v>0</v>
      </c>
      <c r="H18" s="3">
        <v>3846.72</v>
      </c>
      <c r="I18" s="7">
        <v>280.92</v>
      </c>
      <c r="J18" s="3">
        <f t="shared" si="2"/>
        <v>1798.58</v>
      </c>
      <c r="K18" s="7">
        <v>10815.52</v>
      </c>
      <c r="L18" s="7">
        <v>2344.1</v>
      </c>
      <c r="M18" s="7">
        <v>4207.35</v>
      </c>
      <c r="N18" s="7">
        <v>1604.26</v>
      </c>
      <c r="O18" s="7"/>
      <c r="P18">
        <f t="shared" si="0"/>
        <v>31062.51</v>
      </c>
    </row>
    <row r="19" spans="1:16" ht="12.75">
      <c r="A19" s="2" t="s">
        <v>17</v>
      </c>
      <c r="B19" s="3">
        <v>28038</v>
      </c>
      <c r="C19" s="8">
        <v>23464</v>
      </c>
      <c r="D19" s="3">
        <f t="shared" si="1"/>
        <v>-529458</v>
      </c>
      <c r="E19" s="3">
        <v>5203.46</v>
      </c>
      <c r="F19" s="3">
        <v>961.6</v>
      </c>
      <c r="G19" s="3">
        <v>0</v>
      </c>
      <c r="H19" s="3">
        <v>3846.72</v>
      </c>
      <c r="I19" s="8">
        <v>0</v>
      </c>
      <c r="J19" s="3">
        <f t="shared" si="2"/>
        <v>1798.58</v>
      </c>
      <c r="K19" s="8">
        <v>3212.81</v>
      </c>
      <c r="L19" s="8">
        <v>2444.27</v>
      </c>
      <c r="M19" s="8">
        <v>4808.4</v>
      </c>
      <c r="N19" s="8">
        <v>1187.68</v>
      </c>
      <c r="O19" s="8"/>
      <c r="P19">
        <f t="shared" si="0"/>
        <v>23463.519999999997</v>
      </c>
    </row>
    <row r="20" spans="1:16" ht="12.75">
      <c r="A20" s="2" t="s">
        <v>18</v>
      </c>
      <c r="B20" s="3">
        <v>35861</v>
      </c>
      <c r="C20" s="3">
        <v>24337</v>
      </c>
      <c r="D20" s="3">
        <f t="shared" si="1"/>
        <v>-517934</v>
      </c>
      <c r="E20" s="3">
        <v>5203.46</v>
      </c>
      <c r="F20" s="3">
        <v>961.6</v>
      </c>
      <c r="G20" s="3">
        <v>0</v>
      </c>
      <c r="H20" s="3">
        <v>3846.72</v>
      </c>
      <c r="I20" s="3">
        <v>0</v>
      </c>
      <c r="J20" s="3">
        <f t="shared" si="2"/>
        <v>1798.58</v>
      </c>
      <c r="K20" s="3">
        <v>4017.96</v>
      </c>
      <c r="L20" s="3">
        <v>2724.76</v>
      </c>
      <c r="M20" s="3">
        <v>4547.95</v>
      </c>
      <c r="N20" s="3">
        <v>1235.54</v>
      </c>
      <c r="O20" s="3"/>
      <c r="P20">
        <f t="shared" si="0"/>
        <v>24336.570000000003</v>
      </c>
    </row>
    <row r="21" spans="1:16" ht="12.75">
      <c r="A21" s="2" t="s">
        <v>19</v>
      </c>
      <c r="B21" s="3">
        <v>24804</v>
      </c>
      <c r="C21" s="3">
        <v>24262</v>
      </c>
      <c r="D21" s="3">
        <f t="shared" si="1"/>
        <v>-517392</v>
      </c>
      <c r="E21" s="3">
        <v>5203.46</v>
      </c>
      <c r="F21" s="3">
        <v>961.6</v>
      </c>
      <c r="G21" s="3">
        <v>0</v>
      </c>
      <c r="H21" s="3">
        <v>3846.72</v>
      </c>
      <c r="I21" s="3">
        <v>0</v>
      </c>
      <c r="J21" s="3">
        <f t="shared" si="2"/>
        <v>1798.58</v>
      </c>
      <c r="K21" s="3">
        <v>3967.82</v>
      </c>
      <c r="L21" s="3">
        <v>2905.08</v>
      </c>
      <c r="M21" s="3">
        <v>4347.6</v>
      </c>
      <c r="N21" s="3">
        <v>1231.47</v>
      </c>
      <c r="O21" s="3"/>
      <c r="P21">
        <f t="shared" si="0"/>
        <v>24262.33</v>
      </c>
    </row>
    <row r="22" spans="1:16" ht="12.75">
      <c r="A22" s="2" t="s">
        <v>21</v>
      </c>
      <c r="B22" s="3">
        <v>28461</v>
      </c>
      <c r="C22" s="3">
        <v>33729</v>
      </c>
      <c r="D22" s="5">
        <f t="shared" si="1"/>
        <v>-522660</v>
      </c>
      <c r="E22" s="3">
        <v>5203.46</v>
      </c>
      <c r="F22" s="3">
        <v>961.6</v>
      </c>
      <c r="G22" s="3">
        <v>1061.86</v>
      </c>
      <c r="H22" s="3">
        <v>3786.62</v>
      </c>
      <c r="I22" s="3">
        <v>280.92</v>
      </c>
      <c r="J22" s="3">
        <f t="shared" si="2"/>
        <v>1798.58</v>
      </c>
      <c r="K22" s="3">
        <v>5442.24</v>
      </c>
      <c r="L22" s="3">
        <v>3205.6</v>
      </c>
      <c r="M22" s="3">
        <v>5349.35</v>
      </c>
      <c r="N22" s="3">
        <v>1750.45</v>
      </c>
      <c r="O22" s="3">
        <v>4888.54</v>
      </c>
      <c r="P22">
        <f>E22+F22+G22+H22+I22+J22+K22+L22+M22+N22+O22</f>
        <v>33729.219999999994</v>
      </c>
    </row>
    <row r="23" spans="1:16" ht="12.75">
      <c r="A23" s="6" t="s">
        <v>20</v>
      </c>
      <c r="B23" s="6">
        <f>SUM(B11:B22)</f>
        <v>332287</v>
      </c>
      <c r="C23" s="6">
        <f>SUM(C11:C22)</f>
        <v>323316</v>
      </c>
      <c r="D23" s="6"/>
      <c r="E23" s="6">
        <f aca="true" t="shared" si="3" ref="E23:N23">SUM(E11:E22)</f>
        <v>62441.52</v>
      </c>
      <c r="F23" s="6">
        <f t="shared" si="3"/>
        <v>11539.200000000003</v>
      </c>
      <c r="G23" s="6">
        <f t="shared" si="3"/>
        <v>1061.86</v>
      </c>
      <c r="H23" s="6">
        <f t="shared" si="3"/>
        <v>45820.060000000005</v>
      </c>
      <c r="I23" s="6">
        <f t="shared" si="3"/>
        <v>1193.91</v>
      </c>
      <c r="J23" s="6">
        <f t="shared" si="3"/>
        <v>22200.810000000005</v>
      </c>
      <c r="K23" s="6">
        <f t="shared" si="3"/>
        <v>75257.95000000001</v>
      </c>
      <c r="L23" s="6">
        <f t="shared" si="3"/>
        <v>31535.11</v>
      </c>
      <c r="M23" s="6">
        <f t="shared" si="3"/>
        <v>50868.88999999999</v>
      </c>
      <c r="N23" s="6">
        <f t="shared" si="3"/>
        <v>16507.199999999997</v>
      </c>
      <c r="O23" s="3">
        <v>4888.54</v>
      </c>
      <c r="P23">
        <f>E23+F23+G23+H23+I23+J23+K23+L23+M23+N23+O23</f>
        <v>323315.05000000005</v>
      </c>
    </row>
  </sheetData>
  <sheetProtection/>
  <mergeCells count="16">
    <mergeCell ref="M6:M9"/>
    <mergeCell ref="N6:N9"/>
    <mergeCell ref="H7:H9"/>
    <mergeCell ref="I7:I9"/>
    <mergeCell ref="J6:J9"/>
    <mergeCell ref="K6:K9"/>
    <mergeCell ref="O6:O9"/>
    <mergeCell ref="A6:A9"/>
    <mergeCell ref="B6:B9"/>
    <mergeCell ref="C6:C9"/>
    <mergeCell ref="L6:L9"/>
    <mergeCell ref="D6:D9"/>
    <mergeCell ref="E6:G6"/>
    <mergeCell ref="E7:E9"/>
    <mergeCell ref="F7:F9"/>
    <mergeCell ref="G7:G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2018-03-26T11:58:59Z</cp:lastPrinted>
  <dcterms:created xsi:type="dcterms:W3CDTF">2012-09-02T06:37:17Z</dcterms:created>
  <dcterms:modified xsi:type="dcterms:W3CDTF">2018-03-26T11:59:02Z</dcterms:modified>
  <cp:category/>
  <cp:version/>
  <cp:contentType/>
  <cp:contentStatus/>
</cp:coreProperties>
</file>