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<sst xmlns="http://schemas.openxmlformats.org/spreadsheetml/2006/main" count="158" uniqueCount="135">
  <si>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</si>
  <si>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</si>
  <si>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</si>
  <si>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</si>
  <si>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</si>
  <si>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</si>
  <si>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</si>
  <si>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</si>
  <si>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</si>
  <si>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</si>
  <si>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</si>
  <si>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</si>
  <si>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</si>
  <si>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</si>
  <si>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</si>
  <si>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</si>
  <si>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</si>
  <si>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</si>
  <si>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</si>
  <si>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</si>
  <si>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</si>
  <si>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</si>
  <si>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</si>
  <si>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</si>
  <si>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</si>
  <si>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</si>
  <si>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</si>
  <si>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</si>
  <si>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</si>
  <si>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</si>
  <si>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</si>
  <si>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</si>
  <si>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</si>
  <si>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</si>
  <si>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</si>
  <si>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</si>
  <si>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</si>
  <si>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</si>
  <si>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</si>
  <si>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</si>
  <si>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</si>
  <si>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</si>
  <si>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</si>
  <si>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</si>
  <si>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</si>
  <si>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</si>
  <si>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</si>
  <si>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</si>
  <si>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</si>
  <si>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</si>
  <si>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</si>
  <si>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</si>
  <si>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</si>
  <si>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</si>
  <si>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</si>
  <si>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</si>
  <si>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</si>
  <si>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</si>
  <si>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</si>
  <si>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</si>
  <si>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</si>
  <si>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</si>
  <si>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</si>
  <si>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</si>
  <si>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</si>
  <si>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</si>
  <si>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</si>
  <si>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</si>
  <si>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</si>
  <si>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</si>
  <si>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</si>
  <si>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</si>
  <si>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</si>
  <si>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</si>
  <si>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</si>
  <si>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</si>
  <si>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</si>
  <si>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</si>
  <si>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</si>
  <si>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</si>
  <si>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</si>
  <si>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</si>
  <si>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</si>
  <si>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</si>
  <si>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</si>
  <si>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</si>
  <si>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</si>
  <si>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</si>
  <si>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</si>
  <si>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</si>
  <si>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</si>
  <si>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</si>
  <si>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</si>
  <si>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</si>
  <si>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</si>
  <si>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</si>
  <si>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</si>
  <si>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</si>
  <si>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</si>
  <si>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</si>
  <si>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</si>
  <si>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</si>
  <si>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</si>
  <si>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</si>
  <si>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</si>
  <si>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</si>
  <si>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</si>
  <si>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</si>
  <si>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</si>
  <si>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</si>
  <si>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</si>
  <si>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</si>
  <si>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</si>
  <si>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</si>
  <si>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</si>
  <si>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</si>
  <si>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</si>
  <si>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</si>
  <si>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</si>
  <si>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</si>
  <si>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</si>
  <si>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</si>
  <si>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</si>
  <si>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</si>
  <si>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</si>
  <si>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</si>
  <si>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</si>
  <si>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</si>
  <si>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</si>
  <si>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</si>
  <si>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</si>
  <si>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</si>
  <si>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</si>
  <si>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</si>
  <si>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ост.на 01.10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</si>
</sst>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4">
      <selection activeCell="F51" sqref="F51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128</v>
      </c>
    </row>
    <row r="2" spans="3:11" ht="12.75">
      <c r="C2" s="1" t="s">
        <v>84</v>
      </c>
      <c r="D2" s="8">
        <v>9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127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484.98175799999996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243.177822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1044.15336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/>
      <c r="L24" s="47"/>
      <c r="M24" s="31">
        <f>L24*114.3*1.202*1.15</f>
        <v>0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L25*114.3*1.202*1.15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36390.64+4680.61+6852.84</f>
        <v>47924.09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f>29695.63</f>
        <v>29695.63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0.6196388914218299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30595.63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(2000)*1.202</f>
        <v>2404</v>
      </c>
      <c r="J50" s="20">
        <v>11</v>
      </c>
      <c r="K50" s="20"/>
      <c r="L50" s="23"/>
      <c r="M50" s="23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8185.62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73</v>
      </c>
      <c r="D54" s="5">
        <v>1.92</v>
      </c>
      <c r="E54" t="s">
        <v>14</v>
      </c>
      <c r="F54" s="11">
        <f>E33*D54</f>
        <v>5349.312</v>
      </c>
      <c r="J54" s="20">
        <v>15</v>
      </c>
      <c r="K54" s="20"/>
      <c r="L54" s="23"/>
      <c r="M54" s="23"/>
    </row>
    <row r="55" spans="1:13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5349.312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161506</v>
      </c>
      <c r="D58">
        <v>228935.4</v>
      </c>
      <c r="E58">
        <v>3169.4</v>
      </c>
      <c r="F58" s="36">
        <f>C58/D58*E58</f>
        <v>2235.901989818962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1044.15336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0</v>
      </c>
      <c r="J60" s="20">
        <v>21</v>
      </c>
      <c r="K60" s="20"/>
      <c r="L60" s="23"/>
      <c r="M60" s="23"/>
    </row>
    <row r="61" spans="1:13" ht="12.75">
      <c r="A61" t="s">
        <v>72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0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f>E33</f>
        <v>2786.1</v>
      </c>
      <c r="C65" t="s">
        <v>13</v>
      </c>
      <c r="D65" s="11">
        <v>0.23</v>
      </c>
      <c r="E65" t="s">
        <v>14</v>
      </c>
      <c r="F65" s="46">
        <f>B65*D65</f>
        <v>640.803</v>
      </c>
      <c r="J65" s="20"/>
      <c r="K65" s="20"/>
      <c r="L65" s="34" t="s">
        <v>65</v>
      </c>
      <c r="M65" s="35">
        <f>SUM(M40:M64)</f>
        <v>0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3920.858349818962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0.21</v>
      </c>
      <c r="E70" t="s">
        <v>14</v>
      </c>
      <c r="F70" s="46">
        <f>B70*D70</f>
        <v>585.0809999999999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1.01</v>
      </c>
      <c r="E73" t="s">
        <v>14</v>
      </c>
      <c r="F73" s="11">
        <f>B73*D73</f>
        <v>2813.961</v>
      </c>
    </row>
    <row r="74" spans="1:6" ht="12.75">
      <c r="A74" s="10" t="s">
        <v>29</v>
      </c>
      <c r="F74" s="33">
        <f>F70+F73</f>
        <v>3399.0419999999995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2.4</v>
      </c>
      <c r="E77" t="s">
        <v>14</v>
      </c>
      <c r="F77" s="11">
        <f>B77*D77</f>
        <v>6686.639999999999</v>
      </c>
    </row>
    <row r="78" spans="1:6" ht="12.75">
      <c r="A78" s="10" t="s">
        <v>32</v>
      </c>
      <c r="F78" s="33">
        <f>SUM(F77)</f>
        <v>6686.639999999999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27541.472349818963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1597.4053962894998</v>
      </c>
      <c r="I81" s="7"/>
    </row>
    <row r="82" spans="1:9" ht="12.75">
      <c r="A82" s="1"/>
      <c r="B82" s="37" t="s">
        <v>129</v>
      </c>
      <c r="C82" s="37"/>
      <c r="D82" s="57"/>
      <c r="E82" s="55"/>
      <c r="F82" s="56">
        <v>0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v>0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29138.877746108465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42979</v>
      </c>
      <c r="C87" s="41">
        <v>-32527</v>
      </c>
      <c r="D87" s="44">
        <f>F44</f>
        <v>30595.63</v>
      </c>
      <c r="E87" s="44">
        <f>F85</f>
        <v>29138.877746108465</v>
      </c>
      <c r="F87" s="45">
        <f>C87+D87-E87</f>
        <v>-31070.247746108464</v>
      </c>
    </row>
    <row r="89" spans="1:6" ht="13.5" thickBot="1">
      <c r="A89" t="s">
        <v>110</v>
      </c>
      <c r="C89" s="53">
        <v>42979</v>
      </c>
      <c r="D89" s="8" t="s">
        <v>111</v>
      </c>
      <c r="E89" s="53">
        <v>43038</v>
      </c>
      <c r="F89" t="s">
        <v>112</v>
      </c>
    </row>
    <row r="90" spans="1:7" ht="13.5" thickBot="1">
      <c r="A90" t="s">
        <v>113</v>
      </c>
      <c r="F90" s="54">
        <f>E87</f>
        <v>29138.877746108465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2017-08-21T12:45:35Z</cp:lastPrinted>
  <dcterms:created xsi:type="dcterms:W3CDTF">2008-08-18T07:30:19Z</dcterms:created>
  <dcterms:modified xsi:type="dcterms:W3CDTF">2017-11-29T10:05:30Z</dcterms:modified>
  <cp:category/>
  <cp:version/>
  <cp:contentType/>
  <cp:contentStatus/>
</cp:coreProperties>
</file>