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<sst xmlns="http://schemas.openxmlformats.org/spreadsheetml/2006/main" count="34" uniqueCount="34">
  <si>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</si>
  <si>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</si>
  <si>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</si>
  <si>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</si>
  <si>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</si>
  <si>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</si>
  <si>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</si>
  <si>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</si>
  <si>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</si>
  <si>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</si>
  <si>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</si>
  <si>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</si>
  <si>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</si>
  <si>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</si>
  <si>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</si>
  <si>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</si>
  <si>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</si>
  <si>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</si>
  <si>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</si>
  <si>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</si>
  <si>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</si>
  <si>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</si>
  <si>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</si>
  <si>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</si>
  <si>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</si>
  <si>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</si>
  <si>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3шт</t>
  </si>
  <si>
    <t>Плановые накопления</t>
  </si>
  <si>
    <t>май</t>
  </si>
  <si>
    <t>июнь</t>
  </si>
  <si>
    <t>Сводная ведомость доходов и расходов за 2017 год по ул. Забайкальская д.11к1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</si>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</sst>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625" style="0" customWidth="1"/>
    <col min="7" max="7" width="7.625" style="0" customWidth="1"/>
    <col min="9" max="9" width="9.75390625" style="0" customWidth="1"/>
    <col min="10" max="10" width="10.125" style="0" customWidth="1"/>
    <col min="11" max="11" width="9.25390625" style="0" customWidth="1"/>
    <col min="16" max="16" width="8.375" style="0" customWidth="1"/>
  </cols>
  <sheetData>
    <row r="2" spans="3:12" ht="12.75">
      <c r="C2" s="1"/>
      <c r="D2" s="1" t="s">
        <v>30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6" ht="12.75">
      <c r="A6" s="26" t="s">
        <v>24</v>
      </c>
      <c r="B6" s="29" t="s">
        <v>0</v>
      </c>
      <c r="C6" s="29" t="s">
        <v>1</v>
      </c>
      <c r="D6" s="29" t="s">
        <v>2</v>
      </c>
      <c r="E6" s="32" t="s">
        <v>8</v>
      </c>
      <c r="F6" s="33"/>
      <c r="G6" s="34"/>
      <c r="H6" s="14" t="s">
        <v>5</v>
      </c>
      <c r="I6" s="15"/>
      <c r="J6" s="16"/>
      <c r="K6" s="23" t="s">
        <v>11</v>
      </c>
      <c r="L6" s="11" t="s">
        <v>7</v>
      </c>
      <c r="M6" s="11" t="s">
        <v>9</v>
      </c>
      <c r="N6" s="11" t="s">
        <v>10</v>
      </c>
      <c r="O6" s="11" t="s">
        <v>27</v>
      </c>
      <c r="P6" s="9" t="s">
        <v>33</v>
      </c>
    </row>
    <row r="7" spans="1:16" ht="12.75" customHeight="1">
      <c r="A7" s="27"/>
      <c r="B7" s="30"/>
      <c r="C7" s="30"/>
      <c r="D7" s="30"/>
      <c r="E7" s="17" t="s">
        <v>3</v>
      </c>
      <c r="F7" s="17" t="s">
        <v>4</v>
      </c>
      <c r="G7" s="35" t="s">
        <v>23</v>
      </c>
      <c r="H7" s="17" t="s">
        <v>25</v>
      </c>
      <c r="I7" s="17" t="s">
        <v>6</v>
      </c>
      <c r="J7" s="20" t="s">
        <v>32</v>
      </c>
      <c r="K7" s="24"/>
      <c r="L7" s="12"/>
      <c r="M7" s="12"/>
      <c r="N7" s="12"/>
      <c r="O7" s="12"/>
      <c r="P7" s="10"/>
    </row>
    <row r="8" spans="1:16" ht="12.75">
      <c r="A8" s="27"/>
      <c r="B8" s="30"/>
      <c r="C8" s="30"/>
      <c r="D8" s="30"/>
      <c r="E8" s="18"/>
      <c r="F8" s="18"/>
      <c r="G8" s="36"/>
      <c r="H8" s="18"/>
      <c r="I8" s="18"/>
      <c r="J8" s="21"/>
      <c r="K8" s="24"/>
      <c r="L8" s="12"/>
      <c r="M8" s="12"/>
      <c r="N8" s="12"/>
      <c r="O8" s="12"/>
      <c r="P8" s="10"/>
    </row>
    <row r="9" spans="1:16" ht="12.75">
      <c r="A9" s="28"/>
      <c r="B9" s="31"/>
      <c r="C9" s="31"/>
      <c r="D9" s="31"/>
      <c r="E9" s="19"/>
      <c r="F9" s="19"/>
      <c r="G9" s="37"/>
      <c r="H9" s="19"/>
      <c r="I9" s="19"/>
      <c r="J9" s="22"/>
      <c r="K9" s="25"/>
      <c r="L9" s="13"/>
      <c r="M9" s="13"/>
      <c r="N9" s="13"/>
      <c r="O9" s="13"/>
      <c r="P9" s="10"/>
    </row>
    <row r="10" spans="1:16" ht="12.75">
      <c r="A10" s="2" t="s">
        <v>31</v>
      </c>
      <c r="B10" s="3"/>
      <c r="C10" s="3"/>
      <c r="D10" s="3">
        <v>-52467</v>
      </c>
      <c r="E10" s="3"/>
      <c r="F10" s="4"/>
      <c r="G10" s="3"/>
      <c r="H10" s="3"/>
      <c r="I10" s="3"/>
      <c r="J10" s="3"/>
      <c r="K10" s="3" t="s">
        <v>26</v>
      </c>
      <c r="L10" s="3"/>
      <c r="M10" s="3"/>
      <c r="N10" s="3"/>
      <c r="O10" s="3"/>
      <c r="P10" s="3"/>
    </row>
    <row r="11" spans="1:17" ht="12.75">
      <c r="A11" s="2" t="s">
        <v>12</v>
      </c>
      <c r="B11" s="3">
        <v>86704</v>
      </c>
      <c r="C11" s="3">
        <v>69106</v>
      </c>
      <c r="D11" s="3">
        <f>D10+B11-C11</f>
        <v>-34869</v>
      </c>
      <c r="E11" s="3">
        <v>4625.3</v>
      </c>
      <c r="F11" s="3">
        <v>1913.58</v>
      </c>
      <c r="G11" s="3">
        <v>0</v>
      </c>
      <c r="H11" s="3">
        <v>11772.09</v>
      </c>
      <c r="I11" s="3">
        <v>0</v>
      </c>
      <c r="J11" s="3">
        <v>0</v>
      </c>
      <c r="K11" s="3">
        <v>18915</v>
      </c>
      <c r="L11" s="3">
        <v>9898.37</v>
      </c>
      <c r="M11" s="3">
        <v>7491.33</v>
      </c>
      <c r="N11" s="3">
        <v>10701.9</v>
      </c>
      <c r="O11" s="3">
        <v>3788.42</v>
      </c>
      <c r="P11" s="3"/>
      <c r="Q11">
        <f>E11+F11+G11+H11+I11+J11+K11+L11+M11+N11+O11</f>
        <v>69105.99</v>
      </c>
    </row>
    <row r="12" spans="1:17" ht="12.75">
      <c r="A12" s="2" t="s">
        <v>13</v>
      </c>
      <c r="B12" s="3">
        <v>106507</v>
      </c>
      <c r="C12" s="3">
        <v>89343</v>
      </c>
      <c r="D12" s="3">
        <f aca="true" t="shared" si="0" ref="D12:D22">D11+B12-C12</f>
        <v>-17705</v>
      </c>
      <c r="E12" s="3">
        <v>4625.3</v>
      </c>
      <c r="F12" s="3">
        <v>1913.58</v>
      </c>
      <c r="G12" s="3">
        <v>0</v>
      </c>
      <c r="H12" s="3">
        <v>10582.99</v>
      </c>
      <c r="I12" s="3">
        <v>0</v>
      </c>
      <c r="J12" s="3">
        <v>0</v>
      </c>
      <c r="K12" s="3">
        <v>18915</v>
      </c>
      <c r="L12" s="3">
        <v>30274.96</v>
      </c>
      <c r="M12" s="3">
        <v>6837.33</v>
      </c>
      <c r="N12" s="3">
        <v>11296.45</v>
      </c>
      <c r="O12" s="3">
        <v>4897.84</v>
      </c>
      <c r="P12" s="3"/>
      <c r="Q12">
        <f aca="true" t="shared" si="1" ref="Q12:Q21">E12+F12+G12+H12+I12+J12+K12+L12+M12+N12+O12</f>
        <v>89343.44999999998</v>
      </c>
    </row>
    <row r="13" spans="1:17" ht="12.75">
      <c r="A13" s="2" t="s">
        <v>14</v>
      </c>
      <c r="B13" s="3">
        <v>121124</v>
      </c>
      <c r="C13" s="3">
        <v>89134</v>
      </c>
      <c r="D13" s="3">
        <f t="shared" si="0"/>
        <v>14285</v>
      </c>
      <c r="E13" s="3">
        <v>4625.3</v>
      </c>
      <c r="F13" s="3">
        <v>1913.58</v>
      </c>
      <c r="G13" s="3">
        <v>0</v>
      </c>
      <c r="H13" s="3">
        <v>11237</v>
      </c>
      <c r="I13" s="3">
        <v>405.28</v>
      </c>
      <c r="J13" s="3">
        <v>0</v>
      </c>
      <c r="K13" s="3">
        <v>18915</v>
      </c>
      <c r="L13" s="3">
        <v>27769.1</v>
      </c>
      <c r="M13" s="3">
        <v>7372.42</v>
      </c>
      <c r="N13" s="3">
        <v>12009.91</v>
      </c>
      <c r="O13" s="3">
        <v>4886.36</v>
      </c>
      <c r="P13" s="3"/>
      <c r="Q13">
        <f t="shared" si="1"/>
        <v>89133.95000000001</v>
      </c>
    </row>
    <row r="14" spans="1:17" ht="12.75">
      <c r="A14" s="2" t="s">
        <v>15</v>
      </c>
      <c r="B14" s="3">
        <v>114003</v>
      </c>
      <c r="C14" s="3">
        <v>128860</v>
      </c>
      <c r="D14" s="3">
        <f t="shared" si="0"/>
        <v>-572</v>
      </c>
      <c r="E14" s="3">
        <v>4625.3</v>
      </c>
      <c r="F14" s="3">
        <v>1913.58</v>
      </c>
      <c r="G14" s="3">
        <v>0</v>
      </c>
      <c r="H14" s="3">
        <v>11237</v>
      </c>
      <c r="I14" s="3">
        <v>0</v>
      </c>
      <c r="J14" s="3">
        <v>0</v>
      </c>
      <c r="K14" s="3">
        <v>18915</v>
      </c>
      <c r="L14" s="3">
        <v>66138.97</v>
      </c>
      <c r="M14" s="3">
        <v>8145.34</v>
      </c>
      <c r="N14" s="3">
        <v>10820.81</v>
      </c>
      <c r="O14" s="3">
        <v>7064.17</v>
      </c>
      <c r="P14" s="3"/>
      <c r="Q14">
        <f t="shared" si="1"/>
        <v>128860.17</v>
      </c>
    </row>
    <row r="15" spans="1:17" ht="12.75">
      <c r="A15" s="2" t="s">
        <v>28</v>
      </c>
      <c r="B15" s="3">
        <v>111396</v>
      </c>
      <c r="C15" s="3">
        <v>211017</v>
      </c>
      <c r="D15" s="3">
        <f t="shared" si="0"/>
        <v>-100193</v>
      </c>
      <c r="E15" s="3">
        <v>4625.3</v>
      </c>
      <c r="F15" s="3">
        <v>1913.58</v>
      </c>
      <c r="G15" s="3">
        <v>0</v>
      </c>
      <c r="H15" s="3">
        <v>11415.36</v>
      </c>
      <c r="I15" s="3">
        <v>101.32</v>
      </c>
      <c r="J15" s="3">
        <f>64008.57+4577.43+29419.07</f>
        <v>98005.07</v>
      </c>
      <c r="K15" s="3">
        <v>18915</v>
      </c>
      <c r="L15" s="3">
        <v>48263.47</v>
      </c>
      <c r="M15" s="3">
        <v>8323.7</v>
      </c>
      <c r="N15" s="3">
        <v>13258.47</v>
      </c>
      <c r="O15" s="3">
        <v>6195.34</v>
      </c>
      <c r="P15" s="3"/>
      <c r="Q15">
        <f t="shared" si="1"/>
        <v>211016.61000000002</v>
      </c>
    </row>
    <row r="16" spans="1:17" ht="12.75">
      <c r="A16" s="2" t="s">
        <v>29</v>
      </c>
      <c r="B16" s="3">
        <v>108649</v>
      </c>
      <c r="C16" s="3">
        <v>93756</v>
      </c>
      <c r="D16" s="3">
        <f t="shared" si="0"/>
        <v>-85300</v>
      </c>
      <c r="E16" s="3">
        <v>4625.3</v>
      </c>
      <c r="F16" s="3">
        <v>1913.58</v>
      </c>
      <c r="G16" s="3">
        <v>0</v>
      </c>
      <c r="H16" s="3">
        <v>11415.36</v>
      </c>
      <c r="I16" s="3">
        <v>405.28</v>
      </c>
      <c r="J16" s="3">
        <f>13847.73+1010.39+6359.27</f>
        <v>21217.39</v>
      </c>
      <c r="K16" s="3">
        <v>18915</v>
      </c>
      <c r="L16" s="3">
        <v>11370.47</v>
      </c>
      <c r="M16" s="3">
        <v>8323.7</v>
      </c>
      <c r="N16" s="3">
        <v>11593.73</v>
      </c>
      <c r="O16" s="3">
        <v>3976.62</v>
      </c>
      <c r="P16" s="3"/>
      <c r="Q16">
        <f t="shared" si="1"/>
        <v>93756.43</v>
      </c>
    </row>
    <row r="17" spans="1:17" ht="12.75">
      <c r="A17" s="2" t="s">
        <v>16</v>
      </c>
      <c r="B17" s="3">
        <v>150547</v>
      </c>
      <c r="C17" s="3">
        <v>88476</v>
      </c>
      <c r="D17" s="3">
        <f t="shared" si="0"/>
        <v>-23229</v>
      </c>
      <c r="E17" s="3">
        <v>4625.3</v>
      </c>
      <c r="F17" s="3">
        <v>1913.58</v>
      </c>
      <c r="G17" s="3">
        <v>0</v>
      </c>
      <c r="H17" s="3">
        <v>11415.36</v>
      </c>
      <c r="I17" s="3">
        <v>0</v>
      </c>
      <c r="J17" s="3">
        <f aca="true" t="shared" si="2" ref="J17:J22">13847.73+1010.39+6359.27</f>
        <v>21217.39</v>
      </c>
      <c r="K17" s="3">
        <v>18915</v>
      </c>
      <c r="L17" s="3">
        <v>7795.81</v>
      </c>
      <c r="M17" s="3">
        <v>6658.96</v>
      </c>
      <c r="N17" s="7">
        <v>12247.73</v>
      </c>
      <c r="O17" s="3">
        <v>3687.16</v>
      </c>
      <c r="P17" s="3"/>
      <c r="Q17">
        <f t="shared" si="1"/>
        <v>88476.29000000001</v>
      </c>
    </row>
    <row r="18" spans="1:17" ht="12.75">
      <c r="A18" s="2" t="s">
        <v>17</v>
      </c>
      <c r="B18" s="3">
        <v>123576</v>
      </c>
      <c r="C18" s="7">
        <v>94144</v>
      </c>
      <c r="D18" s="3">
        <f t="shared" si="0"/>
        <v>6203</v>
      </c>
      <c r="E18" s="3">
        <v>4625.3</v>
      </c>
      <c r="F18" s="3">
        <v>1913.58</v>
      </c>
      <c r="G18" s="3">
        <v>0</v>
      </c>
      <c r="H18" s="3">
        <v>11415.36</v>
      </c>
      <c r="I18" s="7">
        <v>405.28</v>
      </c>
      <c r="J18" s="3">
        <f t="shared" si="2"/>
        <v>21217.39</v>
      </c>
      <c r="K18" s="3">
        <v>18915</v>
      </c>
      <c r="L18" s="7">
        <v>12212.38</v>
      </c>
      <c r="M18" s="7">
        <v>6956.24</v>
      </c>
      <c r="N18" s="7">
        <v>12485.55</v>
      </c>
      <c r="O18" s="7">
        <v>3997.86</v>
      </c>
      <c r="P18" s="7"/>
      <c r="Q18">
        <f t="shared" si="1"/>
        <v>94143.94000000002</v>
      </c>
    </row>
    <row r="19" spans="1:17" ht="12.75">
      <c r="A19" s="2" t="s">
        <v>18</v>
      </c>
      <c r="B19" s="3">
        <v>123576</v>
      </c>
      <c r="C19" s="8">
        <v>91166</v>
      </c>
      <c r="D19" s="3">
        <f t="shared" si="0"/>
        <v>38613</v>
      </c>
      <c r="E19" s="3">
        <v>4625.3</v>
      </c>
      <c r="F19" s="3">
        <v>1913.58</v>
      </c>
      <c r="G19" s="3">
        <v>0</v>
      </c>
      <c r="H19" s="3">
        <v>11415.36</v>
      </c>
      <c r="I19" s="8">
        <v>0</v>
      </c>
      <c r="J19" s="3">
        <f t="shared" si="2"/>
        <v>21217.39</v>
      </c>
      <c r="K19" s="3">
        <v>18915</v>
      </c>
      <c r="L19" s="8">
        <v>7721.72</v>
      </c>
      <c r="M19" s="8">
        <v>7253.51</v>
      </c>
      <c r="N19" s="8">
        <v>14269.2</v>
      </c>
      <c r="O19" s="8">
        <v>3834.59</v>
      </c>
      <c r="P19" s="8"/>
      <c r="Q19">
        <f t="shared" si="1"/>
        <v>91165.65</v>
      </c>
    </row>
    <row r="20" spans="1:17" ht="12.75">
      <c r="A20" s="2" t="s">
        <v>19</v>
      </c>
      <c r="B20" s="3">
        <v>117732</v>
      </c>
      <c r="C20" s="3">
        <v>106536</v>
      </c>
      <c r="D20" s="3">
        <f t="shared" si="0"/>
        <v>49809</v>
      </c>
      <c r="E20" s="3">
        <v>4625.3</v>
      </c>
      <c r="F20" s="3">
        <v>1913.58</v>
      </c>
      <c r="G20" s="3">
        <v>0</v>
      </c>
      <c r="H20" s="3">
        <v>11415.36</v>
      </c>
      <c r="I20" s="3">
        <v>0</v>
      </c>
      <c r="J20" s="3">
        <f t="shared" si="2"/>
        <v>21217.39</v>
      </c>
      <c r="K20" s="3">
        <v>18915</v>
      </c>
      <c r="L20" s="3">
        <v>22190.07</v>
      </c>
      <c r="M20" s="3">
        <v>8085.88</v>
      </c>
      <c r="N20" s="3">
        <v>13496.29</v>
      </c>
      <c r="O20" s="3">
        <v>4677.21</v>
      </c>
      <c r="P20" s="3"/>
      <c r="Q20">
        <f t="shared" si="1"/>
        <v>106536.08000000003</v>
      </c>
    </row>
    <row r="21" spans="1:17" ht="12.75">
      <c r="A21" s="2" t="s">
        <v>20</v>
      </c>
      <c r="B21" s="3">
        <v>108280</v>
      </c>
      <c r="C21" s="3">
        <v>209380</v>
      </c>
      <c r="D21" s="3">
        <f t="shared" si="0"/>
        <v>-51291</v>
      </c>
      <c r="E21" s="3">
        <v>4625.3</v>
      </c>
      <c r="F21" s="3">
        <v>1913.58</v>
      </c>
      <c r="G21" s="3">
        <v>0</v>
      </c>
      <c r="H21" s="3">
        <v>11415.36</v>
      </c>
      <c r="I21" s="3">
        <v>0</v>
      </c>
      <c r="J21" s="3">
        <f t="shared" si="2"/>
        <v>21217.39</v>
      </c>
      <c r="K21" s="3">
        <v>31728</v>
      </c>
      <c r="L21" s="3">
        <v>106642.25</v>
      </c>
      <c r="M21" s="3">
        <v>8620.98</v>
      </c>
      <c r="N21" s="3">
        <v>12901.74</v>
      </c>
      <c r="O21" s="3">
        <v>10315.14</v>
      </c>
      <c r="P21" s="3"/>
      <c r="Q21">
        <f t="shared" si="1"/>
        <v>209379.74</v>
      </c>
    </row>
    <row r="22" spans="1:17" ht="12.75">
      <c r="A22" s="2" t="s">
        <v>22</v>
      </c>
      <c r="B22" s="3">
        <v>117834</v>
      </c>
      <c r="C22" s="3">
        <v>123185</v>
      </c>
      <c r="D22" s="5">
        <f t="shared" si="0"/>
        <v>-56642</v>
      </c>
      <c r="E22" s="3">
        <v>4625.3</v>
      </c>
      <c r="F22" s="3">
        <v>1913.58</v>
      </c>
      <c r="G22" s="3">
        <v>3151.12</v>
      </c>
      <c r="H22" s="3">
        <v>11237</v>
      </c>
      <c r="I22" s="3">
        <v>405.28</v>
      </c>
      <c r="J22" s="3">
        <f t="shared" si="2"/>
        <v>21217.39</v>
      </c>
      <c r="K22" s="3">
        <v>18915</v>
      </c>
      <c r="L22" s="3">
        <v>16236.39</v>
      </c>
      <c r="M22" s="3">
        <v>9512.8</v>
      </c>
      <c r="N22" s="3">
        <v>15874.49</v>
      </c>
      <c r="O22" s="3">
        <v>5589.92</v>
      </c>
      <c r="P22" s="3">
        <v>14507.02</v>
      </c>
      <c r="Q22">
        <f>E22+F22+G22+H22+I22+J22+K22+L22+M22+N22+O22+P22</f>
        <v>123185.29000000001</v>
      </c>
    </row>
    <row r="23" spans="1:17" ht="12.75">
      <c r="A23" s="6" t="s">
        <v>21</v>
      </c>
      <c r="B23" s="6">
        <f>SUM(B11:B22)</f>
        <v>1389928</v>
      </c>
      <c r="C23" s="6">
        <f>SUM(C11:C22)</f>
        <v>1394103</v>
      </c>
      <c r="D23" s="6"/>
      <c r="E23" s="6">
        <f aca="true" t="shared" si="3" ref="E23:O23">SUM(E11:E22)</f>
        <v>55503.60000000001</v>
      </c>
      <c r="F23" s="6">
        <f t="shared" si="3"/>
        <v>22962.960000000006</v>
      </c>
      <c r="G23" s="6">
        <f t="shared" si="3"/>
        <v>3151.12</v>
      </c>
      <c r="H23" s="6">
        <f t="shared" si="3"/>
        <v>135973.6</v>
      </c>
      <c r="I23" s="6">
        <f t="shared" si="3"/>
        <v>1722.4399999999998</v>
      </c>
      <c r="J23" s="6">
        <f t="shared" si="3"/>
        <v>246526.80000000005</v>
      </c>
      <c r="K23" s="6">
        <f t="shared" si="3"/>
        <v>239793</v>
      </c>
      <c r="L23" s="6">
        <f t="shared" si="3"/>
        <v>366513.96</v>
      </c>
      <c r="M23" s="6">
        <f t="shared" si="3"/>
        <v>93582.19</v>
      </c>
      <c r="N23" s="6">
        <f t="shared" si="3"/>
        <v>150956.26999999996</v>
      </c>
      <c r="O23" s="6">
        <f t="shared" si="3"/>
        <v>62910.63</v>
      </c>
      <c r="P23" s="3">
        <v>14507.02</v>
      </c>
      <c r="Q23">
        <f>E23+F23+G23+H23+I23+J23+K23+L23+M23+N23+O23+P23</f>
        <v>1394103.5899999999</v>
      </c>
    </row>
  </sheetData>
  <sheetProtection/>
  <mergeCells count="18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P6:P9"/>
    <mergeCell ref="N6:N9"/>
    <mergeCell ref="O6:O9"/>
    <mergeCell ref="H6:J6"/>
    <mergeCell ref="H7:H9"/>
    <mergeCell ref="I7:I9"/>
    <mergeCell ref="J7:J9"/>
    <mergeCell ref="K6:K9"/>
    <mergeCell ref="L6:L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2018-03-26T11:04:53Z</dcterms:modified>
  <cp:category/>
  <cp:version/>
  <cp:contentType/>
  <cp:contentStatus/>
</cp:coreProperties>
</file>