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<sst xmlns="http://schemas.openxmlformats.org/spreadsheetml/2006/main" count="163" uniqueCount="140">
  <si>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</si>
  <si>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</si>
  <si>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</si>
  <si>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</si>
  <si>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</si>
  <si>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</si>
  <si>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</si>
  <si>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</si>
  <si>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</si>
  <si>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</si>
  <si>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</si>
  <si>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</si>
  <si>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</si>
  <si>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</si>
  <si>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</si>
  <si>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</si>
  <si>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</si>
  <si>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</si>
  <si>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</si>
  <si>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</si>
  <si>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</si>
  <si>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</si>
  <si>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</si>
  <si>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</si>
  <si>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</si>
  <si>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</si>
  <si>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</si>
  <si>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</si>
  <si>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</si>
  <si>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</si>
  <si>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</si>
  <si>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</si>
  <si>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</si>
  <si>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</si>
  <si>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</si>
  <si>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</si>
  <si>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</si>
  <si>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</si>
  <si>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</si>
  <si>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</si>
  <si>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</si>
  <si>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</si>
  <si>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</si>
  <si>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</si>
  <si>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</si>
  <si>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</si>
  <si>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</si>
  <si>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</si>
  <si>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</si>
  <si>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</si>
  <si>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</si>
  <si>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</si>
  <si>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</si>
  <si>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</si>
  <si>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</si>
  <si>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</si>
  <si>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</si>
  <si>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</si>
  <si>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</si>
  <si>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</si>
  <si>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</si>
  <si>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</si>
  <si>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</si>
  <si>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</si>
  <si>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</si>
  <si>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</si>
  <si>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</si>
  <si>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</si>
  <si>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</si>
  <si>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</si>
  <si>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</si>
  <si>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</si>
  <si>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</si>
  <si>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</si>
  <si>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</si>
  <si>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</si>
  <si>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</si>
  <si>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</si>
  <si>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</si>
  <si>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</si>
  <si>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</si>
  <si>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</si>
  <si>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</si>
  <si>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</si>
  <si>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</si>
  <si>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</si>
  <si>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</si>
  <si>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</si>
  <si>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</si>
  <si>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</si>
  <si>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</si>
  <si>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</si>
  <si>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</si>
  <si>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</si>
  <si>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</si>
  <si>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</si>
  <si>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</si>
  <si>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</si>
  <si>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</si>
  <si>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</si>
  <si>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</si>
  <si>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</si>
  <si>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</si>
  <si>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</si>
  <si>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</si>
  <si>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</si>
  <si>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</si>
  <si>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</si>
  <si>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</si>
  <si>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</si>
  <si>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</si>
  <si>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</si>
  <si>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</si>
  <si>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</si>
  <si>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</si>
  <si>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</si>
  <si>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</si>
  <si>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</si>
  <si>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</si>
  <si>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</si>
  <si>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</si>
  <si>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</si>
  <si>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</si>
  <si>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</si>
  <si>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</si>
  <si>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</si>
  <si>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</si>
  <si>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</si>
  <si>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</si>
  <si>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</si>
  <si>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</si>
  <si>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</si>
  <si>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</si>
  <si>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0</t>
  </si>
  <si>
    <t>октября</t>
  </si>
  <si>
    <t>за   октябрь  2017 г.</t>
  </si>
  <si>
    <t>ост.на 01.11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</si>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</sst>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4">
      <selection activeCell="F42" sqref="F42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10</v>
      </c>
      <c r="K2" s="5" t="s">
        <v>135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129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6">
        <f t="shared" si="0"/>
        <v>412.16579999999993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133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3.5</v>
      </c>
      <c r="M20" s="34">
        <f>SUM(M6:M19)</f>
        <v>480.86009999999993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25">
        <f>0.04*7.1</f>
        <v>0.284</v>
      </c>
      <c r="M24" s="33">
        <f aca="true" t="shared" si="1" ref="M24:M31">L24*114.3*1.202*1.15</f>
        <v>44.87111675999999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0.284</v>
      </c>
      <c r="M32" s="34">
        <f>SUM(M24:M31)</f>
        <v>44.87111675999999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138</v>
      </c>
      <c r="L36" s="23" t="s">
        <v>139</v>
      </c>
      <c r="M36" s="23">
        <f>4*14.46</f>
        <v>57.84</v>
      </c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22846.55-920.07</f>
        <v>21926.48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f>20547.09</f>
        <v>20547.09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0.937090221503862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20797.09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(800+160)*1.202</f>
        <v>1153.92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6935.54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1.92</v>
      </c>
      <c r="E54" t="s">
        <v>14</v>
      </c>
      <c r="F54" s="11">
        <f>E33*D54</f>
        <v>3021.312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57.84</v>
      </c>
    </row>
    <row r="56" spans="1:6" ht="12.75">
      <c r="A56" s="4" t="s">
        <v>16</v>
      </c>
      <c r="B56" s="10"/>
      <c r="C56" s="10"/>
      <c r="F56" s="32">
        <f>SUM(F54:F55)</f>
        <v>3021.312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166992</v>
      </c>
      <c r="D58">
        <v>228935.4</v>
      </c>
      <c r="E58">
        <v>1537.6</v>
      </c>
      <c r="F58" s="35">
        <f>C58/D58*E58</f>
        <v>1121.5692252050142</v>
      </c>
    </row>
    <row r="59" spans="1:6" ht="12.75">
      <c r="A59" t="s">
        <v>19</v>
      </c>
      <c r="F59" s="35">
        <f>M20</f>
        <v>480.86009999999993</v>
      </c>
    </row>
    <row r="60" spans="1:6" ht="12.75">
      <c r="A60" t="s">
        <v>20</v>
      </c>
      <c r="F60" s="11">
        <f>M32</f>
        <v>44.87111675999999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57.84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0.22</v>
      </c>
      <c r="E65" t="s">
        <v>14</v>
      </c>
      <c r="F65" s="11">
        <f>B65*D65</f>
        <v>346.192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2051.332441965014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0.21</v>
      </c>
      <c r="E70" t="s">
        <v>14</v>
      </c>
      <c r="F70" s="11">
        <f>B70*D70</f>
        <v>330.45599999999996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1.15</v>
      </c>
      <c r="E73" t="s">
        <v>14</v>
      </c>
      <c r="F73" s="11">
        <f>B73*D73</f>
        <v>1809.6399999999996</v>
      </c>
    </row>
    <row r="74" spans="1:6" ht="12.75">
      <c r="A74" s="4" t="s">
        <v>28</v>
      </c>
      <c r="F74" s="32">
        <f>F70+F73</f>
        <v>2140.0959999999995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2.27</v>
      </c>
      <c r="E77" t="s">
        <v>14</v>
      </c>
      <c r="F77" s="11">
        <f>B77*D77</f>
        <v>3572.0719999999997</v>
      </c>
    </row>
    <row r="78" spans="1:6" ht="12.75">
      <c r="A78" s="4" t="s">
        <v>31</v>
      </c>
      <c r="F78" s="32">
        <f>SUM(F77)</f>
        <v>3572.0719999999997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17720.352441965013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1027.7804416339707</v>
      </c>
      <c r="G81" s="7"/>
      <c r="H81" s="7"/>
      <c r="I81" s="7"/>
    </row>
    <row r="82" spans="1:9" ht="12.75">
      <c r="A82" s="1"/>
      <c r="B82" s="36" t="s">
        <v>130</v>
      </c>
      <c r="C82" s="36"/>
      <c r="D82" s="1"/>
      <c r="E82" s="58"/>
      <c r="F82" s="59">
        <v>951.08</v>
      </c>
      <c r="G82" s="7"/>
      <c r="H82" s="7"/>
      <c r="I82" s="7"/>
    </row>
    <row r="83" spans="1:9" ht="12.75">
      <c r="A83" s="1"/>
      <c r="B83" s="36" t="s">
        <v>131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132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19887.962883598986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43374</v>
      </c>
      <c r="C87" s="40">
        <v>-303972</v>
      </c>
      <c r="D87" s="42">
        <f>F44</f>
        <v>20797.09</v>
      </c>
      <c r="E87" s="42">
        <f>F85</f>
        <v>19887.962883598986</v>
      </c>
      <c r="F87" s="43">
        <f>C87+D87-E87</f>
        <v>-303062.87288359896</v>
      </c>
    </row>
    <row r="89" spans="1:6" ht="13.5" thickBot="1">
      <c r="A89" t="s">
        <v>111</v>
      </c>
      <c r="C89" s="55">
        <v>43009</v>
      </c>
      <c r="D89" s="8" t="s">
        <v>112</v>
      </c>
      <c r="E89" s="55">
        <v>43069</v>
      </c>
      <c r="F89" t="s">
        <v>113</v>
      </c>
    </row>
    <row r="90" spans="1:7" ht="13.5" thickBot="1">
      <c r="A90" t="s">
        <v>114</v>
      </c>
      <c r="F90" s="56">
        <f>E87</f>
        <v>19887.962883598986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2017-08-21T12:50:36Z</cp:lastPrinted>
  <dcterms:created xsi:type="dcterms:W3CDTF">2008-08-18T07:30:19Z</dcterms:created>
  <dcterms:modified xsi:type="dcterms:W3CDTF">2018-01-24T07:20:17Z</dcterms:modified>
  <cp:category/>
  <cp:version/>
  <cp:contentType/>
  <cp:contentStatus/>
</cp:coreProperties>
</file>