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<sst xmlns="http://schemas.openxmlformats.org/spreadsheetml/2006/main" count="163" uniqueCount="140">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</sst>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6">
      <selection activeCell="E86" sqref="E8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1001.5628939999999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8.870000000000001</v>
      </c>
      <c r="M20" s="33">
        <f>SUM(M6:M19)</f>
        <v>1218.6368819999998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4.83</v>
      </c>
      <c r="M24" s="32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137</v>
      </c>
      <c r="L25" s="48">
        <v>0.21</v>
      </c>
      <c r="M25" s="32">
        <f aca="true" t="shared" si="1" ref="M25:M35">L25*114.3*1.202*1.15</f>
        <v>33.1793469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5.04</v>
      </c>
      <c r="M36" s="33">
        <f>SUM(M24:M35)</f>
        <v>796.3043255999999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39153.22-1213.32</f>
        <v>37939.9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f>37653.36</f>
        <v>37653.36</v>
      </c>
      <c r="J40" s="20">
        <v>1</v>
      </c>
      <c r="K40" s="20" t="s">
        <v>138</v>
      </c>
      <c r="L40" s="25" t="s">
        <v>139</v>
      </c>
      <c r="M40" s="25">
        <f>3*13</f>
        <v>39</v>
      </c>
    </row>
    <row r="41" spans="2:13" ht="12.75">
      <c r="B41" t="s">
        <v>8</v>
      </c>
      <c r="F41" s="9">
        <f>F40/F39</f>
        <v>0.9924475288548468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38703.36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f>576*1.202</f>
        <v>692.352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5892.5019999999995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5070.911999999999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5070.911999999999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166649</v>
      </c>
      <c r="D57">
        <v>228935.4</v>
      </c>
      <c r="E57">
        <v>2641.1</v>
      </c>
      <c r="F57" s="34">
        <f>C57/D57*E57</f>
        <v>1922.5365491750074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1218.6368819999998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796.3043255999999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39</v>
      </c>
    </row>
    <row r="61" spans="1:6" ht="12.75">
      <c r="A61" t="s">
        <v>22</v>
      </c>
      <c r="F61" s="11">
        <f>M60</f>
        <v>39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0.26</v>
      </c>
      <c r="E64" t="s">
        <v>14</v>
      </c>
      <c r="F64" s="11">
        <f>B64*D64</f>
        <v>686.686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4663.163756775007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0.19</v>
      </c>
      <c r="E69" t="s">
        <v>14</v>
      </c>
      <c r="F69" s="11">
        <f>B69*D69</f>
        <v>501.80899999999997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0.93</v>
      </c>
      <c r="E72" t="s">
        <v>14</v>
      </c>
      <c r="F72" s="11">
        <f>B72*D72</f>
        <v>2456.223</v>
      </c>
    </row>
    <row r="73" spans="1:6" ht="12.75">
      <c r="A73" s="4" t="s">
        <v>29</v>
      </c>
      <c r="F73" s="31">
        <f>F69+F72</f>
        <v>2958.032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2.06</v>
      </c>
      <c r="E76" t="s">
        <v>14</v>
      </c>
      <c r="F76" s="11">
        <f>B76*D76</f>
        <v>5440.666</v>
      </c>
    </row>
    <row r="77" spans="1:6" ht="12.75">
      <c r="A77" s="4" t="s">
        <v>31</v>
      </c>
      <c r="F77" s="31">
        <f>SUM(F76)</f>
        <v>5440.666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24025.275756775005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1393.46599389295</v>
      </c>
    </row>
    <row r="81" spans="1:6" ht="12.75">
      <c r="A81" s="1"/>
      <c r="B81" s="35" t="s">
        <v>130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131</v>
      </c>
      <c r="C82" s="35"/>
      <c r="D82" s="1"/>
      <c r="E82" s="62"/>
      <c r="F82" s="63">
        <v>290.45</v>
      </c>
    </row>
    <row r="83" spans="1:6" ht="12.75">
      <c r="A83" s="1"/>
      <c r="B83" s="35" t="s">
        <v>132</v>
      </c>
      <c r="C83" s="35"/>
      <c r="D83" s="1"/>
      <c r="E83" s="62"/>
      <c r="F83" s="63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33762.44175066795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  <c r="I85" s="7"/>
    </row>
    <row r="86" spans="1:6" ht="12.75">
      <c r="A86" s="13"/>
      <c r="B86" s="38">
        <v>42917</v>
      </c>
      <c r="C86" s="39">
        <v>208902</v>
      </c>
      <c r="D86" s="44">
        <f>F43</f>
        <v>38703.36</v>
      </c>
      <c r="E86" s="44">
        <f>F84</f>
        <v>33762.44175066795</v>
      </c>
      <c r="F86" s="45">
        <f>C86+D86-E86</f>
        <v>213842.91824933203</v>
      </c>
    </row>
    <row r="88" spans="1:6" ht="13.5" thickBot="1">
      <c r="A88" t="s">
        <v>112</v>
      </c>
      <c r="C88" s="59">
        <v>42917</v>
      </c>
      <c r="D88" s="8" t="s">
        <v>113</v>
      </c>
      <c r="E88" s="59">
        <v>42947</v>
      </c>
      <c r="F88" t="s">
        <v>114</v>
      </c>
    </row>
    <row r="89" spans="1:7" ht="13.5" thickBot="1">
      <c r="A89" t="s">
        <v>115</v>
      </c>
      <c r="F89" s="60">
        <f>E86</f>
        <v>33762.44175066795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2017-08-21T12:52:14Z</cp:lastPrinted>
  <dcterms:created xsi:type="dcterms:W3CDTF">2008-08-18T07:30:19Z</dcterms:created>
  <dcterms:modified xsi:type="dcterms:W3CDTF">2017-11-22T14:28:52Z</dcterms:modified>
  <cp:category/>
  <cp:version/>
  <cp:contentType/>
  <cp:contentStatus/>
</cp:coreProperties>
</file>