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<sst xmlns="http://schemas.openxmlformats.org/spreadsheetml/2006/main" count="156" uniqueCount="135">
  <si>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</si>
  <si>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</si>
  <si>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</si>
  <si>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</si>
  <si>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</si>
  <si>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</si>
  <si>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</si>
  <si>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</si>
  <si>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</si>
  <si>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</si>
  <si>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</si>
  <si>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</si>
  <si>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</si>
  <si>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</si>
  <si>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</si>
  <si>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</si>
  <si>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</si>
  <si>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</si>
  <si>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</si>
  <si>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</si>
  <si>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</si>
  <si>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</si>
  <si>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</si>
  <si>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</si>
  <si>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</si>
  <si>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</si>
  <si>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</si>
  <si>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</si>
  <si>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</si>
  <si>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</si>
  <si>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</si>
  <si>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</si>
  <si>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</si>
  <si>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</si>
  <si>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</si>
  <si>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</si>
  <si>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</si>
  <si>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</si>
  <si>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</si>
  <si>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</si>
  <si>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</si>
  <si>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</si>
  <si>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</si>
  <si>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</si>
  <si>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</si>
  <si>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</si>
  <si>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</si>
  <si>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</si>
  <si>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</si>
  <si>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</si>
  <si>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</si>
  <si>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</si>
  <si>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</si>
  <si>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</si>
  <si>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</si>
  <si>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</si>
  <si>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</si>
  <si>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</si>
  <si>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</si>
  <si>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</si>
  <si>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</si>
  <si>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</si>
  <si>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</si>
  <si>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</si>
  <si>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</si>
  <si>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</si>
  <si>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</si>
  <si>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</si>
  <si>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</si>
  <si>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</si>
  <si>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</si>
  <si>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</si>
  <si>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</si>
  <si>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</si>
  <si>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</si>
  <si>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</si>
  <si>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</si>
  <si>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</si>
  <si>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</si>
  <si>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</si>
  <si>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</si>
  <si>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</si>
  <si>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</si>
  <si>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</si>
  <si>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</si>
  <si>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</si>
  <si>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</si>
  <si>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</si>
  <si>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</si>
  <si>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</si>
  <si>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</si>
  <si>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</si>
  <si>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</si>
  <si>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</si>
  <si>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</si>
  <si>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</si>
  <si>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</si>
  <si>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</si>
  <si>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</si>
  <si>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</si>
  <si>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</si>
  <si>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</si>
  <si>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</si>
  <si>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</si>
  <si>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</si>
  <si>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</si>
  <si>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</si>
  <si>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</si>
  <si>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</si>
  <si>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</si>
  <si>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</si>
  <si>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</si>
  <si>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</si>
  <si>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</si>
  <si>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</si>
  <si>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</si>
  <si>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</si>
  <si>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</si>
  <si>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</si>
  <si>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</si>
  <si>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</si>
  <si>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</si>
  <si>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</si>
  <si>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</si>
  <si>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</si>
  <si>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</si>
  <si>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</si>
  <si>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</si>
  <si>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</si>
  <si>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</si>
  <si>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</si>
  <si>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>БТИ тех-е заключение  (инвентаризация )</t>
  </si>
  <si>
    <t>смена ламп (9шт) п-д1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</si>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</sst>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129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128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454.7562659999999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21.87</v>
      </c>
      <c r="M20" s="34">
        <f>SUM(M6:M19)</f>
        <v>3004.688682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132</v>
      </c>
      <c r="L24" s="25">
        <f>0.09*7.1</f>
        <v>0.6389999999999999</v>
      </c>
      <c r="M24" s="33">
        <f>L24*114.3*1.202*1.15</f>
        <v>100.96001270999997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5">L25*114.3*1.202*1.15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0.6389999999999999</v>
      </c>
      <c r="M36" s="34">
        <f>SUM(M24:M35)</f>
        <v>100.96001270999997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47142.74</v>
      </c>
      <c r="J40" s="20">
        <v>1</v>
      </c>
      <c r="K40" s="20" t="s">
        <v>131</v>
      </c>
      <c r="L40" s="52"/>
      <c r="M40" s="25">
        <v>5307.61</v>
      </c>
    </row>
    <row r="41" spans="1:13" ht="12.75">
      <c r="A41" t="s">
        <v>7</v>
      </c>
      <c r="F41" s="5">
        <v>39993.2</v>
      </c>
      <c r="J41" s="20">
        <v>2</v>
      </c>
      <c r="K41" s="20" t="s">
        <v>133</v>
      </c>
      <c r="L41" s="25" t="s">
        <v>134</v>
      </c>
      <c r="M41" s="25">
        <f>9*13.3</f>
        <v>119.7</v>
      </c>
    </row>
    <row r="42" spans="2:13" ht="12.75">
      <c r="B42" t="s">
        <v>8</v>
      </c>
      <c r="F42" s="9">
        <f>F41/F40</f>
        <v>0.8483427140637138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40893.2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1163.6*1.202</f>
        <v>1398.6471999999999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7180.2672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1.87</v>
      </c>
      <c r="E54" t="s">
        <v>14</v>
      </c>
      <c r="F54" s="11">
        <f>E33*D54</f>
        <v>5902.655000000001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5902.655000000001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150190</v>
      </c>
      <c r="D58">
        <v>228935.4</v>
      </c>
      <c r="E58">
        <v>3156.5</v>
      </c>
      <c r="F58" s="35">
        <f>C58/D58*E58</f>
        <v>2070.77950810578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3004.688682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100.96001270999997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5427.3099999999995</v>
      </c>
    </row>
    <row r="62" spans="1:6" ht="12.75">
      <c r="A62" t="s">
        <v>22</v>
      </c>
      <c r="F62" s="5">
        <f>M61</f>
        <v>5427.3099999999995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0.24</v>
      </c>
      <c r="E65" t="s">
        <v>14</v>
      </c>
      <c r="F65" s="5">
        <f>B65*D65</f>
        <v>757.56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11361.29820281578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0.27</v>
      </c>
      <c r="E70" t="s">
        <v>14</v>
      </c>
      <c r="F70" s="11">
        <f>B70*D70</f>
        <v>852.2550000000001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0.88</v>
      </c>
      <c r="E73" t="s">
        <v>14</v>
      </c>
      <c r="F73" s="11">
        <f>B73*D73</f>
        <v>2777.72</v>
      </c>
    </row>
    <row r="74" spans="1:6" ht="12.75">
      <c r="A74" s="4" t="s">
        <v>29</v>
      </c>
      <c r="F74" s="32">
        <f>F70+F73</f>
        <v>3629.975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1.9</v>
      </c>
      <c r="E77" t="s">
        <v>14</v>
      </c>
      <c r="F77" s="5">
        <f>B77*D77</f>
        <v>5997.349999999999</v>
      </c>
    </row>
    <row r="78" spans="1:6" ht="12.75">
      <c r="A78" s="4" t="s">
        <v>32</v>
      </c>
      <c r="F78" s="8">
        <f>SUM(F77)</f>
        <v>5997.349999999999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34071.54540281578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1976.149633363315</v>
      </c>
      <c r="I81" s="7"/>
    </row>
    <row r="82" spans="1:6" ht="15">
      <c r="A82" s="12" t="s">
        <v>35</v>
      </c>
      <c r="B82" s="12"/>
      <c r="C82" s="12"/>
      <c r="D82" s="12"/>
      <c r="E82" s="12"/>
      <c r="F82" s="42">
        <f>F80+F81</f>
        <v>36047.695036179095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130</v>
      </c>
    </row>
    <row r="84" spans="1:6" ht="12.75">
      <c r="A84" s="13"/>
      <c r="B84" s="39">
        <v>42767</v>
      </c>
      <c r="C84" s="40">
        <v>22466</v>
      </c>
      <c r="D84" s="43">
        <f>F44</f>
        <v>40893.2</v>
      </c>
      <c r="E84" s="43">
        <f>F82</f>
        <v>36047.695036179095</v>
      </c>
      <c r="F84" s="44">
        <f>C84+D84-E84</f>
        <v>27311.504963820902</v>
      </c>
    </row>
    <row r="86" spans="1:6" ht="13.5" thickBot="1">
      <c r="A86" t="s">
        <v>111</v>
      </c>
      <c r="C86" s="54">
        <v>42767</v>
      </c>
      <c r="D86" s="8" t="s">
        <v>112</v>
      </c>
      <c r="E86" s="54">
        <v>42794</v>
      </c>
      <c r="F86" t="s">
        <v>113</v>
      </c>
    </row>
    <row r="87" spans="1:7" ht="13.5" thickBot="1">
      <c r="A87" t="s">
        <v>114</v>
      </c>
      <c r="F87" s="55">
        <f>E84</f>
        <v>36047.695036179095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2017-05-11T11:26:56Z</dcterms:modified>
  <cp:category/>
  <cp:version/>
  <cp:contentType/>
  <cp:contentStatus/>
</cp:coreProperties>
</file>