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<sst xmlns="http://schemas.openxmlformats.org/spreadsheetml/2006/main" count="162" uniqueCount="137">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</sst>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F42" sqref="F4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5</v>
      </c>
      <c r="K2" s="5" t="s">
        <v>131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145.631916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145.631916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5248.79+4.74+2.11+3.66</f>
        <v>5259.299999999999</v>
      </c>
    </row>
    <row r="41" spans="1:6" ht="12.75">
      <c r="A41" t="s">
        <v>7</v>
      </c>
      <c r="F41" s="5">
        <f>3067.09+0+0</f>
        <v>3067.09</v>
      </c>
    </row>
    <row r="42" spans="2:6" ht="12.75">
      <c r="B42" t="s">
        <v>8</v>
      </c>
      <c r="F42" s="9">
        <f>F41/F40</f>
        <v>0.58317456695758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3067.09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1.92</v>
      </c>
      <c r="E54" t="s">
        <v>15</v>
      </c>
      <c r="F54" s="11">
        <f>E33*D54</f>
        <v>732.096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732.096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166307</v>
      </c>
      <c r="D58">
        <v>228935.4</v>
      </c>
      <c r="E58">
        <v>279.1</v>
      </c>
      <c r="F58" s="34">
        <f>C58/D58*E58</f>
        <v>202.74838972041897</v>
      </c>
    </row>
    <row r="59" spans="1:6" ht="12.75">
      <c r="A59" t="s">
        <v>21</v>
      </c>
      <c r="F59" s="34">
        <f>M20</f>
        <v>145.631916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0.49</v>
      </c>
      <c r="E65" t="s">
        <v>15</v>
      </c>
      <c r="F65" s="11">
        <f>B65*D65</f>
        <v>186.837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535.217305720419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0.23</v>
      </c>
      <c r="E70" t="s">
        <v>15</v>
      </c>
      <c r="F70" s="11">
        <f>B70*D70</f>
        <v>87.69900000000001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1.17</v>
      </c>
      <c r="E73" t="s">
        <v>15</v>
      </c>
      <c r="F73" s="11">
        <f>B73*D73</f>
        <v>446.121</v>
      </c>
    </row>
    <row r="74" spans="1:6" ht="12.75">
      <c r="A74" s="4" t="s">
        <v>30</v>
      </c>
      <c r="F74" s="31">
        <f>F70+F73</f>
        <v>533.8199999999999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2.23</v>
      </c>
      <c r="E77" t="s">
        <v>15</v>
      </c>
      <c r="F77" s="11">
        <f>B77*D77</f>
        <v>850.299</v>
      </c>
    </row>
    <row r="78" spans="1:6" ht="12.75">
      <c r="A78" s="4" t="s">
        <v>33</v>
      </c>
      <c r="F78" s="31">
        <f>SUM(F77)</f>
        <v>850.299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4014.4123057204188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232.83591373178427</v>
      </c>
      <c r="I81" s="7"/>
    </row>
    <row r="82" spans="1:9" ht="12.75">
      <c r="A82" s="1"/>
      <c r="B82" s="35" t="s">
        <v>133</v>
      </c>
      <c r="C82" s="35"/>
      <c r="D82" s="1"/>
      <c r="E82" s="56" t="s">
        <v>134</v>
      </c>
      <c r="F82" s="57">
        <f>(133.35*4)+133.35</f>
        <v>666.75</v>
      </c>
      <c r="I82" s="7"/>
    </row>
    <row r="83" spans="1:9" ht="12.75">
      <c r="A83" s="1"/>
      <c r="B83" s="35" t="s">
        <v>135</v>
      </c>
      <c r="C83" s="35"/>
      <c r="D83" s="1"/>
      <c r="E83" s="56" t="s">
        <v>134</v>
      </c>
      <c r="F83" s="57">
        <f>(22.86*4)+22.86</f>
        <v>114.3</v>
      </c>
      <c r="I83" s="7"/>
    </row>
    <row r="84" spans="1:9" ht="12.75">
      <c r="A84" s="1"/>
      <c r="B84" s="35" t="s">
        <v>136</v>
      </c>
      <c r="C84" s="35"/>
      <c r="D84" s="1"/>
      <c r="E84" s="56" t="s">
        <v>134</v>
      </c>
      <c r="F84" s="57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5028.298219452203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132</v>
      </c>
    </row>
    <row r="87" spans="1:6" ht="12.75">
      <c r="A87" s="13"/>
      <c r="B87" s="38">
        <v>42856</v>
      </c>
      <c r="C87" s="39">
        <v>38818</v>
      </c>
      <c r="D87" s="43">
        <f>F44</f>
        <v>3067.09</v>
      </c>
      <c r="E87" s="43">
        <f>F85</f>
        <v>5028.298219452203</v>
      </c>
      <c r="F87" s="44">
        <f>C87+D87-E87</f>
        <v>36856.79178054779</v>
      </c>
    </row>
    <row r="89" spans="1:6" ht="13.5" thickBot="1">
      <c r="A89" t="s">
        <v>112</v>
      </c>
      <c r="C89" s="53">
        <v>42856</v>
      </c>
      <c r="D89" s="8" t="s">
        <v>113</v>
      </c>
      <c r="E89" s="53">
        <v>42886</v>
      </c>
      <c r="F89" t="s">
        <v>114</v>
      </c>
    </row>
    <row r="90" spans="1:7" ht="13.5" thickBot="1">
      <c r="A90" t="s">
        <v>115</v>
      </c>
      <c r="F90" s="54">
        <f>E87</f>
        <v>5028.298219452203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2017-08-21T12:49:16Z</cp:lastPrinted>
  <dcterms:created xsi:type="dcterms:W3CDTF">2008-08-18T07:30:19Z</dcterms:created>
  <dcterms:modified xsi:type="dcterms:W3CDTF">2017-08-21T12:49:17Z</dcterms:modified>
  <cp:category/>
  <cp:version/>
  <cp:contentType/>
  <cp:contentStatus/>
</cp:coreProperties>
</file>