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<sst xmlns="http://schemas.openxmlformats.org/spreadsheetml/2006/main" count="162" uniqueCount="143">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</sst>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7</v>
      </c>
      <c r="K1" t="s">
        <v>65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19.009999999999998</v>
      </c>
      <c r="M20" s="33">
        <f>SUM(M6:M19)</f>
        <v>2611.757286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L24*114.3*1.202*1.15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L25*114.3*1.202*1.15</f>
        <v>0</v>
      </c>
    </row>
    <row r="26" spans="1:13" ht="12.75">
      <c r="A26" t="s">
        <v>112</v>
      </c>
      <c r="J26" s="20">
        <v>3</v>
      </c>
      <c r="K26" s="20" t="s">
        <v>140</v>
      </c>
      <c r="L26" s="44">
        <v>0.21</v>
      </c>
      <c r="M26" s="32">
        <f t="shared" si="1"/>
        <v>33.1793469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0.21</v>
      </c>
      <c r="M36" s="33">
        <f>SUM(M24:M35)</f>
        <v>33.1793469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53006.24</f>
        <v>53006.24</v>
      </c>
      <c r="J40" s="20">
        <v>1</v>
      </c>
      <c r="K40" s="20" t="s">
        <v>141</v>
      </c>
      <c r="L40" s="25" t="s">
        <v>142</v>
      </c>
      <c r="M40" s="25">
        <f>3*13</f>
        <v>39</v>
      </c>
    </row>
    <row r="41" spans="1:13" ht="12.75">
      <c r="A41" t="s">
        <v>7</v>
      </c>
      <c r="F41" s="5">
        <f>49276.78</f>
        <v>49276.78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0.9296411139518668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50176.78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39</v>
      </c>
    </row>
    <row r="56" spans="1:6" ht="12.75">
      <c r="A56" s="4" t="s">
        <v>17</v>
      </c>
      <c r="B56" s="4"/>
      <c r="C56" s="10"/>
      <c r="F56" s="31">
        <f>SUM(F54:F55)</f>
        <v>6730.176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166649</v>
      </c>
      <c r="D58">
        <v>228935.4</v>
      </c>
      <c r="E58">
        <v>3505.3</v>
      </c>
      <c r="F58" s="34">
        <f>C58/D58*E58</f>
        <v>2551.6138600670756</v>
      </c>
    </row>
    <row r="59" spans="1:6" ht="12.75">
      <c r="A59" t="s">
        <v>20</v>
      </c>
      <c r="F59" s="34">
        <f>M20</f>
        <v>2611.757286</v>
      </c>
    </row>
    <row r="60" spans="1:6" ht="12.75">
      <c r="A60" t="s">
        <v>21</v>
      </c>
      <c r="F60" s="11">
        <f>M36</f>
        <v>33.1793469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39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0.26</v>
      </c>
      <c r="E65" t="s">
        <v>14</v>
      </c>
      <c r="F65" s="11">
        <f>B65*D65</f>
        <v>911.378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6146.928492967076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0.19</v>
      </c>
      <c r="E70" t="s">
        <v>14</v>
      </c>
      <c r="F70" s="11">
        <f>B70*D70</f>
        <v>666.0070000000001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0.93</v>
      </c>
      <c r="F73" s="11">
        <f>B73*D73</f>
        <v>3259.9290000000005</v>
      </c>
    </row>
    <row r="74" spans="1:6" ht="12.75">
      <c r="A74" s="4" t="s">
        <v>28</v>
      </c>
      <c r="F74" s="31">
        <f>F70+F73</f>
        <v>3925.9360000000006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2.06</v>
      </c>
      <c r="F77" s="11">
        <f>B77*D77</f>
        <v>7220.918000000001</v>
      </c>
    </row>
    <row r="78" spans="1:6" ht="12.75">
      <c r="A78" s="4" t="s">
        <v>30</v>
      </c>
      <c r="F78" s="31">
        <f>SUM(F77)</f>
        <v>7220.918000000001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32761.29849296708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1900.1553125920905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41026.82380555917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138</v>
      </c>
    </row>
    <row r="87" spans="1:6" ht="12.75">
      <c r="A87" s="13"/>
      <c r="B87" s="39">
        <v>42917</v>
      </c>
      <c r="C87" s="40">
        <v>217344</v>
      </c>
      <c r="D87" s="42">
        <f>F44</f>
        <v>50176.78</v>
      </c>
      <c r="E87" s="42">
        <f>F85</f>
        <v>41026.82380555917</v>
      </c>
      <c r="F87" s="43">
        <f>C87+D87-E87</f>
        <v>226493.95619444086</v>
      </c>
    </row>
    <row r="89" spans="1:6" ht="13.5" thickBot="1">
      <c r="A89" t="s">
        <v>116</v>
      </c>
      <c r="C89" s="52">
        <v>42917</v>
      </c>
      <c r="D89" s="8" t="s">
        <v>117</v>
      </c>
      <c r="E89" s="52">
        <v>42947</v>
      </c>
      <c r="F89" t="s">
        <v>118</v>
      </c>
    </row>
    <row r="90" spans="1:7" ht="13.5" thickBot="1">
      <c r="A90" t="s">
        <v>119</v>
      </c>
      <c r="F90" s="53">
        <f>E87</f>
        <v>41026.82380555917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2017-10-11T08:31:27Z</dcterms:modified>
  <cp:category/>
  <cp:version/>
  <cp:contentType/>
  <cp:contentStatus/>
</cp:coreProperties>
</file>