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<sst xmlns="http://schemas.openxmlformats.org/spreadsheetml/2006/main" count="159" uniqueCount="136">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</sst>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2" sqref="M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28</v>
      </c>
      <c r="F4" s="8" t="s">
        <v>130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22.69</v>
      </c>
      <c r="M20" s="33">
        <f>SUM(M6:M19)</f>
        <v>3117.347334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34">
        <v>0.071</v>
      </c>
      <c r="M24" s="32">
        <f>L24*114.3*1.202*1.15</f>
        <v>11.217779189999998</v>
      </c>
    </row>
    <row r="25" spans="1:13" ht="12.75">
      <c r="A25" t="s">
        <v>107</v>
      </c>
      <c r="J25" s="20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47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0.071</v>
      </c>
      <c r="M38" s="33">
        <f>SUM(M24:M37)</f>
        <v>11.217779189999998</v>
      </c>
    </row>
    <row r="39" spans="1:11" ht="12.75">
      <c r="A39" s="2" t="s">
        <v>6</v>
      </c>
      <c r="F39" s="11">
        <v>53162.93</v>
      </c>
      <c r="K39" s="1" t="s">
        <v>62</v>
      </c>
    </row>
    <row r="40" spans="1:13" ht="12.75">
      <c r="A40" t="s">
        <v>7</v>
      </c>
      <c r="F40" s="5">
        <v>51213.82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0.9633370470739667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4">
        <v>13.3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52113.82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1.78</v>
      </c>
      <c r="E53" t="s">
        <v>14</v>
      </c>
      <c r="F53" s="11">
        <f>E32*D53</f>
        <v>6168.768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6168.768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150190</v>
      </c>
      <c r="D57">
        <v>228935.4</v>
      </c>
      <c r="E57">
        <v>3465.6</v>
      </c>
      <c r="F57" s="35">
        <f>C57/D57*E57</f>
        <v>2273.5604192274327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3117.347334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11.217779189999998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0" t="s">
        <v>65</v>
      </c>
      <c r="M60" s="33">
        <f>SUM(M42:M59)</f>
        <v>13.3</v>
      </c>
    </row>
    <row r="61" spans="1:6" ht="12.75">
      <c r="A61" t="s">
        <v>22</v>
      </c>
      <c r="F61" s="11">
        <f>M60</f>
        <v>13.3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0.24</v>
      </c>
      <c r="E64" t="s">
        <v>14</v>
      </c>
      <c r="F64" s="11">
        <f>B64*D64</f>
        <v>831.7439999999999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6247.169532417433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0.27</v>
      </c>
      <c r="E69" t="s">
        <v>14</v>
      </c>
      <c r="F69" s="11">
        <f>B69*D69</f>
        <v>935.712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0.88</v>
      </c>
      <c r="E72" t="s">
        <v>14</v>
      </c>
      <c r="F72" s="11">
        <f>B72*D72</f>
        <v>3049.728</v>
      </c>
    </row>
    <row r="73" spans="1:6" ht="12.75">
      <c r="A73" s="4" t="s">
        <v>29</v>
      </c>
      <c r="F73" s="31">
        <f>F69+F72</f>
        <v>3985.44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</v>
      </c>
      <c r="E76" t="s">
        <v>14</v>
      </c>
      <c r="F76" s="11">
        <f>B76*D76</f>
        <v>6584.639999999999</v>
      </c>
    </row>
    <row r="77" spans="1:6" ht="12.75">
      <c r="A77" s="4" t="s">
        <v>32</v>
      </c>
      <c r="F77" s="31">
        <f>SUM(F76)</f>
        <v>6584.639999999999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30768.96753241743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1784.6001168802109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32553.56764929764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132</v>
      </c>
    </row>
    <row r="83" spans="1:6" ht="12.75">
      <c r="A83" s="13"/>
      <c r="B83" s="40">
        <v>42767</v>
      </c>
      <c r="C83" s="41">
        <v>-185432</v>
      </c>
      <c r="D83" s="43">
        <f>F43</f>
        <v>52113.82</v>
      </c>
      <c r="E83" s="43">
        <f>F81</f>
        <v>32553.56764929764</v>
      </c>
      <c r="F83" s="44">
        <f>C83+D83-E83</f>
        <v>-165871.74764929764</v>
      </c>
    </row>
    <row r="85" spans="1:6" ht="13.5" thickBot="1">
      <c r="A85" t="s">
        <v>112</v>
      </c>
      <c r="C85" s="55">
        <v>42767</v>
      </c>
      <c r="D85" s="8" t="s">
        <v>113</v>
      </c>
      <c r="E85" s="55">
        <v>42794</v>
      </c>
      <c r="F85" t="s">
        <v>114</v>
      </c>
    </row>
    <row r="86" spans="1:7" ht="13.5" thickBot="1">
      <c r="A86" t="s">
        <v>115</v>
      </c>
      <c r="F86" s="56">
        <f>E83</f>
        <v>32553.56764929764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2017-01-21T08:25:37Z</cp:lastPrinted>
  <dcterms:created xsi:type="dcterms:W3CDTF">2008-08-18T07:30:19Z</dcterms:created>
  <dcterms:modified xsi:type="dcterms:W3CDTF">2017-05-11T08:34:09Z</dcterms:modified>
  <cp:category/>
  <cp:version/>
  <cp:contentType/>
  <cp:contentStatus/>
</cp:coreProperties>
</file>