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<sst xmlns="http://schemas.openxmlformats.org/spreadsheetml/2006/main" count="160" uniqueCount="137">
  <si>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</si>
  <si>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</si>
  <si>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</si>
  <si>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</si>
  <si>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</si>
  <si>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</si>
  <si>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</si>
  <si>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</si>
  <si>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</si>
  <si>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</si>
  <si>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</si>
  <si>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</si>
  <si>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</si>
  <si>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</si>
  <si>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</si>
  <si>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</si>
  <si>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</si>
  <si>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</si>
  <si>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</si>
  <si>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</si>
  <si>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</si>
  <si>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</si>
  <si>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</si>
  <si>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</si>
  <si>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</si>
  <si>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</si>
  <si>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</si>
  <si>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</si>
  <si>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</si>
  <si>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</si>
  <si>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</si>
  <si>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</si>
  <si>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</si>
  <si>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</si>
  <si>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</si>
  <si>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</si>
  <si>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</si>
  <si>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</si>
  <si>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</si>
  <si>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</si>
  <si>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</si>
  <si>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</si>
  <si>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</si>
  <si>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</si>
  <si>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</si>
  <si>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</si>
  <si>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</si>
  <si>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</si>
  <si>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</si>
  <si>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</si>
  <si>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</si>
  <si>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</si>
  <si>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</si>
  <si>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</si>
  <si>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</si>
  <si>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</si>
  <si>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</si>
  <si>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</si>
  <si>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</si>
  <si>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</si>
  <si>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</si>
  <si>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</si>
  <si>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</si>
  <si>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</si>
  <si>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</si>
  <si>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</si>
  <si>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</si>
  <si>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</si>
  <si>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</si>
  <si>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</si>
  <si>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</si>
  <si>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</si>
  <si>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</si>
  <si>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</si>
  <si>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</si>
  <si>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</si>
  <si>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</si>
  <si>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</si>
  <si>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</si>
  <si>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</si>
  <si>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</si>
  <si>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</si>
  <si>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</si>
  <si>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</si>
  <si>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</si>
  <si>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</si>
  <si>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</si>
  <si>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</si>
  <si>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</si>
  <si>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</si>
  <si>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</si>
  <si>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</si>
  <si>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</si>
  <si>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</si>
  <si>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</si>
  <si>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</si>
  <si>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</si>
  <si>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</si>
  <si>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</si>
  <si>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</si>
  <si>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</si>
  <si>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</si>
  <si>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</si>
  <si>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</si>
  <si>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</si>
  <si>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</si>
  <si>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</si>
  <si>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</si>
  <si>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</si>
  <si>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</si>
  <si>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</si>
  <si>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</si>
  <si>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</si>
  <si>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</si>
  <si>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</si>
  <si>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</si>
  <si>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</si>
  <si>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</si>
  <si>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</si>
  <si>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</si>
  <si>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</si>
  <si>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</si>
  <si>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</si>
  <si>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</si>
  <si>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</si>
  <si>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</si>
  <si>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</si>
  <si>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</si>
  <si>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</si>
  <si>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</si>
  <si>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</si>
  <si>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</si>
  <si>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</si>
  <si>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</si>
  <si>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</si>
  <si>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</si>
  <si>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>прочистка канализации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</si>
</sst>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24" sqref="K24:L2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7</v>
      </c>
      <c r="K1" t="s">
        <v>66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2.49</v>
      </c>
      <c r="M6" s="51">
        <f>L6*114.3*1.202</f>
        <v>342.097614</v>
      </c>
    </row>
    <row r="7" spans="10:13" ht="12.75">
      <c r="J7" s="14">
        <v>2</v>
      </c>
      <c r="K7" s="14" t="s">
        <v>43</v>
      </c>
      <c r="L7" s="14"/>
      <c r="M7" s="32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32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2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2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32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2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32">
        <f t="shared" si="0"/>
        <v>384.68807999999996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2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2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2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/>
      <c r="M17" s="32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32">
        <f t="shared" si="0"/>
        <v>148.379688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32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6.87</v>
      </c>
      <c r="M20" s="33">
        <f>SUM(M6:M19)</f>
        <v>943.8596819999999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 aca="true" t="shared" si="1" ref="M24:M38">L24*114.3*1.202</f>
        <v>663.5869379999999</v>
      </c>
    </row>
    <row r="25" spans="1:13" ht="12.75">
      <c r="A25" t="s">
        <v>107</v>
      </c>
      <c r="J25" s="20">
        <v>2</v>
      </c>
      <c r="K25" s="20"/>
      <c r="L25" s="51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1"/>
      <c r="M26" s="32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4.83</v>
      </c>
      <c r="M39" s="33">
        <f>SUM(M24:M38)</f>
        <v>663.5869379999999</v>
      </c>
    </row>
    <row r="40" spans="1:11" ht="12.75">
      <c r="A40" s="2" t="s">
        <v>6</v>
      </c>
      <c r="F40" s="11">
        <f>30268.88</f>
        <v>30268.88</v>
      </c>
      <c r="K40" s="1" t="s">
        <v>61</v>
      </c>
    </row>
    <row r="41" spans="1:13" ht="12.75">
      <c r="A41" t="s">
        <v>7</v>
      </c>
      <c r="F41" s="5">
        <f>28683.1</f>
        <v>28683.1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0.9476102188121925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127</v>
      </c>
      <c r="F43" s="5">
        <f>400</f>
        <v>400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29083.1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v>961.6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6165.06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1.92</v>
      </c>
      <c r="E54" s="13" t="s">
        <v>14</v>
      </c>
      <c r="F54" s="11">
        <f>E33*D54</f>
        <v>3846.72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3846.72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2">
        <v>166649</v>
      </c>
      <c r="D58">
        <v>228935.4</v>
      </c>
      <c r="E58">
        <v>2003.5</v>
      </c>
      <c r="F58" s="34">
        <f>C58/D58*E58</f>
        <v>1458.4082300072423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943.8596819999999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663.5869379999999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0.26</v>
      </c>
      <c r="E65" t="s">
        <v>14</v>
      </c>
      <c r="F65" s="11">
        <f>B65*D65</f>
        <v>520.91</v>
      </c>
    </row>
    <row r="66" spans="1:6" ht="12.75">
      <c r="A66" s="46" t="s">
        <v>75</v>
      </c>
      <c r="B66" s="46"/>
      <c r="C66" s="46"/>
      <c r="D66" s="50"/>
      <c r="E66" s="46"/>
      <c r="F66" s="50">
        <v>0</v>
      </c>
    </row>
    <row r="67" spans="1:6" ht="12.75">
      <c r="A67" s="46" t="s">
        <v>84</v>
      </c>
      <c r="B67" s="46"/>
      <c r="C67" s="46"/>
      <c r="D67" s="50">
        <v>0</v>
      </c>
      <c r="E67" s="46"/>
      <c r="F67" s="50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3586.764850007242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0.19</v>
      </c>
      <c r="E70" t="s">
        <v>14</v>
      </c>
      <c r="F70" s="11">
        <f>B70*D70</f>
        <v>380.665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0.93</v>
      </c>
      <c r="E73" t="s">
        <v>14</v>
      </c>
      <c r="F73" s="11">
        <f>B73*D73</f>
        <v>1863.255</v>
      </c>
    </row>
    <row r="74" spans="1:6" ht="12.75">
      <c r="A74" s="4" t="s">
        <v>29</v>
      </c>
      <c r="F74" s="31">
        <f>F70+F73</f>
        <v>2243.92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2.06</v>
      </c>
      <c r="E77" t="s">
        <v>14</v>
      </c>
      <c r="F77" s="11">
        <f>B77*D77</f>
        <v>4127.21</v>
      </c>
    </row>
    <row r="78" spans="1:6" ht="12.75">
      <c r="A78" s="4" t="s">
        <v>31</v>
      </c>
      <c r="F78" s="8">
        <f>SUM(F77)</f>
        <v>4127.21</v>
      </c>
    </row>
    <row r="79" spans="1:6" ht="12.75">
      <c r="A79" s="47" t="s">
        <v>78</v>
      </c>
      <c r="B79" s="46"/>
      <c r="C79" s="46"/>
      <c r="D79" s="48">
        <v>0</v>
      </c>
      <c r="E79" s="46"/>
      <c r="F79" s="49">
        <f>D79*E33</f>
        <v>0</v>
      </c>
    </row>
    <row r="80" spans="1:6" ht="12.75">
      <c r="A80" s="1" t="s">
        <v>32</v>
      </c>
      <c r="B80" s="1"/>
      <c r="F80" s="31">
        <f>F52+F56+F68+F74+F78+F79</f>
        <v>19969.674850007243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1158.24114130042</v>
      </c>
      <c r="I81" s="7"/>
    </row>
    <row r="82" spans="1:9" ht="12.75">
      <c r="A82" s="1"/>
      <c r="B82" s="35" t="s">
        <v>130</v>
      </c>
      <c r="C82" s="35"/>
      <c r="D82" s="1"/>
      <c r="E82" s="57"/>
      <c r="F82" s="58">
        <v>717.34</v>
      </c>
      <c r="I82" s="7"/>
    </row>
    <row r="83" spans="1:9" ht="12.75">
      <c r="A83" s="1"/>
      <c r="B83" s="35" t="s">
        <v>131</v>
      </c>
      <c r="C83" s="35"/>
      <c r="D83" s="1"/>
      <c r="E83" s="57"/>
      <c r="F83" s="58">
        <v>140.18</v>
      </c>
      <c r="I83" s="7"/>
    </row>
    <row r="84" spans="1:9" ht="12.75">
      <c r="A84" s="1"/>
      <c r="B84" s="35" t="s">
        <v>132</v>
      </c>
      <c r="C84" s="35"/>
      <c r="D84" s="1"/>
      <c r="E84" s="57"/>
      <c r="F84" s="58">
        <v>941.06</v>
      </c>
      <c r="I84" s="7"/>
    </row>
    <row r="85" spans="1:6" ht="15">
      <c r="A85" s="12" t="s">
        <v>34</v>
      </c>
      <c r="B85" s="12"/>
      <c r="C85" s="44"/>
      <c r="D85" s="12"/>
      <c r="E85" s="12"/>
      <c r="F85" s="41">
        <f>F80+F81+F82+F83+F84</f>
        <v>22926.495991307664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134</v>
      </c>
    </row>
    <row r="87" spans="1:6" ht="12.75">
      <c r="A87" s="13"/>
      <c r="B87" s="38">
        <v>42917</v>
      </c>
      <c r="C87" s="39">
        <v>-537164</v>
      </c>
      <c r="D87" s="42">
        <f>F44</f>
        <v>29083.1</v>
      </c>
      <c r="E87" s="42">
        <f>F85</f>
        <v>22926.495991307664</v>
      </c>
      <c r="F87" s="43">
        <f>C87+D87-E87</f>
        <v>-531007.3959913077</v>
      </c>
    </row>
    <row r="89" spans="1:6" ht="13.5" thickBot="1">
      <c r="A89" t="s">
        <v>112</v>
      </c>
      <c r="C89" s="54">
        <v>42917</v>
      </c>
      <c r="D89" s="8" t="s">
        <v>113</v>
      </c>
      <c r="E89" s="54">
        <v>42947</v>
      </c>
      <c r="F89" t="s">
        <v>114</v>
      </c>
    </row>
    <row r="90" spans="1:7" ht="13.5" thickBot="1">
      <c r="A90" t="s">
        <v>115</v>
      </c>
      <c r="F90" s="55">
        <f>E87</f>
        <v>22926.495991307664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2017-08-21T12:52:37Z</cp:lastPrinted>
  <dcterms:created xsi:type="dcterms:W3CDTF">2008-08-18T07:30:19Z</dcterms:created>
  <dcterms:modified xsi:type="dcterms:W3CDTF">2017-10-11T07:24:43Z</dcterms:modified>
  <cp:category/>
  <cp:version/>
  <cp:contentType/>
  <cp:contentStatus/>
</cp:coreProperties>
</file>