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<sst xmlns="http://schemas.openxmlformats.org/spreadsheetml/2006/main" count="164" uniqueCount="141">
  <si>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</si>
  <si>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</si>
  <si>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</si>
  <si>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</si>
  <si>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</si>
  <si>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</si>
  <si>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</si>
  <si>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</si>
  <si>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</si>
  <si>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</si>
  <si>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</si>
  <si>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</si>
  <si>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</si>
  <si>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</si>
  <si>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</si>
  <si>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</si>
  <si>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</si>
  <si>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</si>
  <si>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</si>
  <si>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</si>
  <si>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</si>
  <si>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</si>
  <si>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</si>
  <si>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</si>
  <si>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</si>
  <si>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</si>
  <si>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</si>
  <si>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</si>
  <si>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</si>
  <si>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</si>
  <si>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</si>
  <si>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</si>
  <si>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</si>
  <si>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</si>
  <si>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</si>
  <si>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</si>
  <si>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</si>
  <si>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</si>
  <si>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</si>
  <si>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</si>
  <si>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</si>
  <si>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</si>
  <si>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</si>
  <si>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</si>
  <si>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</si>
  <si>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</si>
  <si>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</si>
  <si>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</si>
  <si>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</si>
  <si>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</si>
  <si>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</si>
  <si>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</si>
  <si>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</si>
  <si>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</si>
  <si>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</si>
  <si>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</si>
  <si>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</si>
  <si>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</si>
  <si>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</si>
  <si>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</si>
  <si>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</si>
  <si>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</si>
  <si>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</si>
  <si>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</si>
  <si>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</si>
  <si>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</si>
  <si>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</si>
  <si>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</si>
  <si>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</si>
  <si>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</si>
  <si>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</si>
  <si>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</si>
  <si>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</si>
  <si>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</si>
  <si>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</si>
  <si>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</si>
  <si>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</si>
  <si>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</si>
  <si>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</si>
  <si>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</si>
  <si>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</si>
  <si>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</si>
  <si>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</si>
  <si>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</si>
  <si>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</si>
  <si>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</si>
  <si>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</si>
  <si>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</si>
  <si>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</si>
  <si>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</si>
  <si>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</si>
  <si>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</si>
  <si>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</si>
  <si>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</si>
  <si>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</si>
  <si>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</si>
  <si>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</si>
  <si>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</si>
  <si>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</si>
  <si>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</si>
  <si>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</si>
  <si>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</si>
  <si>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</si>
  <si>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</si>
  <si>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</si>
  <si>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</si>
  <si>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</si>
  <si>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</si>
  <si>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</si>
  <si>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</si>
  <si>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</si>
  <si>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</si>
  <si>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</si>
  <si>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</si>
  <si>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</si>
  <si>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</si>
  <si>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</si>
  <si>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</si>
  <si>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</si>
  <si>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</si>
  <si>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</si>
  <si>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</si>
  <si>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</si>
  <si>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</si>
  <si>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</si>
  <si>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</si>
  <si>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</si>
  <si>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</si>
  <si>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</si>
  <si>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</si>
  <si>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</si>
  <si>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</si>
  <si>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</si>
  <si>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</si>
  <si>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</si>
  <si>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</si>
  <si>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</si>
  <si>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прочистка канализации п-д 2</t>
  </si>
  <si>
    <t>покраска бордюров</t>
  </si>
  <si>
    <t>известь</t>
  </si>
  <si>
    <t>15кг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</si>
</sst>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4</v>
      </c>
      <c r="K1" t="s">
        <v>68</v>
      </c>
    </row>
    <row r="2" spans="1:11" ht="12.75">
      <c r="A2" t="s">
        <v>90</v>
      </c>
      <c r="K2" s="5" t="s">
        <v>136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135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12.010000000000002</v>
      </c>
      <c r="M20" s="33">
        <f>SUM(M6:M19)</f>
        <v>1650.0370859999998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137</v>
      </c>
      <c r="L24" s="25">
        <v>4.83</v>
      </c>
      <c r="M24" s="32">
        <f>L24*114.3*1.202*1.15</f>
        <v>763.1249786999998</v>
      </c>
    </row>
    <row r="25" spans="1:13" ht="12.75">
      <c r="A25" t="s">
        <v>111</v>
      </c>
      <c r="J25" s="20">
        <v>2</v>
      </c>
      <c r="K25" s="20" t="s">
        <v>138</v>
      </c>
      <c r="L25" s="25">
        <v>3.15</v>
      </c>
      <c r="M25" s="32">
        <f aca="true" t="shared" si="1" ref="M25:M42">L25*114.3*1.202*1.15</f>
        <v>497.6902034999999</v>
      </c>
    </row>
    <row r="26" spans="1:13" ht="12.75">
      <c r="A26" t="s">
        <v>112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80894.83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80259.81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0.9921500545832163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81359.81</v>
      </c>
      <c r="J43" s="20"/>
      <c r="K43" s="29" t="s">
        <v>51</v>
      </c>
      <c r="L43" s="28">
        <f>SUM(L24:L42)</f>
        <v>7.98</v>
      </c>
      <c r="M43" s="33">
        <f>SUM(M24:M42)</f>
        <v>1260.8151821999998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139</v>
      </c>
      <c r="L47" s="25" t="s">
        <v>140</v>
      </c>
      <c r="M47" s="25">
        <f>15*12.8</f>
        <v>192</v>
      </c>
    </row>
    <row r="48" spans="1:13" ht="12.75">
      <c r="A48" t="s">
        <v>12</v>
      </c>
      <c r="F48" s="11">
        <v>2590.31</v>
      </c>
      <c r="J48" s="20">
        <v>2</v>
      </c>
      <c r="K48" s="20"/>
      <c r="L48" s="25"/>
      <c r="M48" s="25"/>
    </row>
    <row r="49" spans="1:13" ht="12.75">
      <c r="A49" s="6" t="s">
        <v>15</v>
      </c>
      <c r="F49" s="11">
        <f>(1344+266.66+288)*1.202</f>
        <v>2282.18932</v>
      </c>
      <c r="J49" s="20">
        <v>3</v>
      </c>
      <c r="K49" s="20"/>
      <c r="L49" s="25"/>
      <c r="M49" s="25"/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/>
      <c r="L50" s="25"/>
      <c r="M50" s="25"/>
    </row>
    <row r="51" spans="1:13" ht="12.75">
      <c r="A51" s="4" t="s">
        <v>27</v>
      </c>
      <c r="F51" s="31">
        <f>F48+F49+F50</f>
        <v>4872.49932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E32*D53</f>
        <v>8137.017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8137.017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5" t="s">
        <v>83</v>
      </c>
      <c r="B58" s="55"/>
      <c r="C58" s="55"/>
      <c r="D58" s="56"/>
      <c r="E58" s="57"/>
      <c r="F58" s="58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161163</v>
      </c>
      <c r="D61">
        <v>228935.4</v>
      </c>
      <c r="E61">
        <v>4305.3</v>
      </c>
      <c r="F61" s="34">
        <f>C61/D61*E61</f>
        <v>3030.7897507331763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1650.0370859999998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1260.8151821999998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192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0.44</v>
      </c>
      <c r="E68" t="s">
        <v>14</v>
      </c>
      <c r="F68" s="11">
        <f>B68*D68</f>
        <v>1894.332</v>
      </c>
      <c r="J68" s="20">
        <v>22</v>
      </c>
      <c r="K68" s="20"/>
      <c r="L68" s="25"/>
      <c r="M68" s="25"/>
    </row>
    <row r="69" spans="1:13" ht="12.75">
      <c r="A69" t="s">
        <v>81</v>
      </c>
      <c r="D69" s="11"/>
      <c r="F69" s="11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8027.974018933177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192</v>
      </c>
    </row>
    <row r="76" spans="2:6" ht="12.75">
      <c r="B76">
        <v>4305.3</v>
      </c>
      <c r="C76" t="s">
        <v>13</v>
      </c>
      <c r="D76" s="11">
        <v>1.12</v>
      </c>
      <c r="E76" t="s">
        <v>14</v>
      </c>
      <c r="F76" s="11">
        <f>B76*D76</f>
        <v>4821.936000000001</v>
      </c>
    </row>
    <row r="77" spans="1:6" ht="12.75">
      <c r="A77" s="4" t="s">
        <v>63</v>
      </c>
      <c r="F77" s="31">
        <f>F73+F76</f>
        <v>5898.261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1.82</v>
      </c>
      <c r="E80" t="s">
        <v>14</v>
      </c>
      <c r="F80" s="11">
        <f>B80*D80</f>
        <v>7835.646000000001</v>
      </c>
    </row>
    <row r="81" spans="1:9" ht="12.75">
      <c r="A81" s="4" t="s">
        <v>66</v>
      </c>
      <c r="B81" s="1"/>
      <c r="F81" s="31">
        <f>SUM(F80)</f>
        <v>7835.646000000001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47381.39733893317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2748.121045658124</v>
      </c>
    </row>
    <row r="85" spans="1:6" ht="15">
      <c r="A85" s="12" t="s">
        <v>28</v>
      </c>
      <c r="B85" s="12"/>
      <c r="C85" s="12"/>
      <c r="D85" s="12"/>
      <c r="E85" s="12"/>
      <c r="F85" s="35">
        <f>F83+F84</f>
        <v>50129.5183845913</v>
      </c>
    </row>
    <row r="86" spans="2:6" ht="12.75">
      <c r="B86" s="37" t="s">
        <v>70</v>
      </c>
      <c r="C86" s="38" t="s">
        <v>71</v>
      </c>
      <c r="D86" s="22" t="s">
        <v>72</v>
      </c>
      <c r="E86" s="22" t="s">
        <v>73</v>
      </c>
      <c r="F86" s="41" t="s">
        <v>134</v>
      </c>
    </row>
    <row r="87" spans="1:6" ht="12.75">
      <c r="A87" s="13"/>
      <c r="B87" s="39">
        <v>42826</v>
      </c>
      <c r="C87" s="40">
        <v>-10431</v>
      </c>
      <c r="D87" s="42">
        <f>F43</f>
        <v>81359.81</v>
      </c>
      <c r="E87" s="42">
        <f>F85</f>
        <v>50129.5183845913</v>
      </c>
      <c r="F87" s="43">
        <f>C87+D87-E87</f>
        <v>20799.2916154087</v>
      </c>
    </row>
    <row r="89" spans="1:6" ht="13.5" thickBot="1">
      <c r="A89" t="s">
        <v>116</v>
      </c>
      <c r="C89" s="52">
        <v>42826</v>
      </c>
      <c r="D89" s="8" t="s">
        <v>117</v>
      </c>
      <c r="E89" s="52">
        <v>42855</v>
      </c>
      <c r="F89" t="s">
        <v>118</v>
      </c>
    </row>
    <row r="90" spans="1:7" ht="13.5" thickBot="1">
      <c r="A90" t="s">
        <v>119</v>
      </c>
      <c r="F90" s="53">
        <f>E87</f>
        <v>50129.5183845913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2" spans="7:8" ht="12.75">
      <c r="G102" s="7"/>
      <c r="H102" s="7"/>
    </row>
    <row r="104" ht="12.75">
      <c r="A104" t="s">
        <v>129</v>
      </c>
    </row>
    <row r="106" ht="12.75">
      <c r="A106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2017-06-01T14:18:04Z</cp:lastPrinted>
  <dcterms:created xsi:type="dcterms:W3CDTF">2008-08-18T07:30:19Z</dcterms:created>
  <dcterms:modified xsi:type="dcterms:W3CDTF">2017-06-21T07:32:34Z</dcterms:modified>
  <cp:category/>
  <cp:version/>
  <cp:contentType/>
  <cp:contentStatus/>
</cp:coreProperties>
</file>