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<sst xmlns="http://schemas.openxmlformats.org/spreadsheetml/2006/main" count="157" uniqueCount="134">
  <si>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</si>
  <si>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</si>
  <si>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</si>
  <si>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</si>
  <si>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</si>
  <si>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</si>
  <si>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</si>
  <si>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</si>
  <si>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</si>
  <si>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</si>
  <si>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</si>
  <si>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</si>
  <si>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</si>
  <si>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</si>
  <si>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</si>
  <si>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</si>
  <si>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</si>
  <si>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</si>
  <si>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</si>
  <si>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</si>
  <si>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</si>
  <si>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</si>
  <si>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</si>
  <si>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</si>
  <si>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</si>
  <si>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</si>
  <si>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</si>
  <si>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</si>
  <si>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</si>
  <si>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</si>
  <si>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</si>
  <si>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</si>
  <si>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</si>
  <si>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</si>
  <si>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</si>
  <si>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</si>
  <si>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</si>
  <si>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</si>
  <si>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</si>
  <si>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</si>
  <si>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</si>
  <si>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</si>
  <si>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</si>
  <si>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</si>
  <si>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</si>
  <si>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</si>
  <si>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</si>
  <si>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</si>
  <si>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</si>
  <si>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</si>
  <si>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</si>
  <si>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</si>
  <si>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</si>
  <si>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</si>
  <si>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</si>
  <si>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</si>
  <si>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</si>
  <si>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</si>
  <si>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</si>
  <si>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</si>
  <si>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</si>
  <si>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</si>
  <si>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</si>
  <si>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</si>
  <si>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</si>
  <si>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</si>
  <si>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</si>
  <si>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</si>
  <si>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</si>
  <si>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</si>
  <si>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</si>
  <si>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</si>
  <si>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</si>
  <si>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</si>
  <si>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</si>
  <si>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</si>
  <si>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</si>
  <si>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</si>
  <si>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</si>
  <si>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</si>
  <si>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</si>
  <si>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</si>
  <si>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</si>
  <si>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</si>
  <si>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</si>
  <si>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</si>
  <si>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</si>
  <si>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</si>
  <si>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</si>
  <si>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</si>
  <si>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</si>
  <si>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</si>
  <si>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</si>
  <si>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</si>
  <si>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</si>
  <si>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</si>
  <si>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</si>
  <si>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</si>
  <si>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</si>
  <si>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</si>
  <si>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</si>
  <si>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</si>
  <si>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</si>
  <si>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</si>
  <si>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</si>
  <si>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</si>
  <si>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</si>
  <si>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</si>
  <si>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</si>
  <si>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</si>
  <si>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</si>
  <si>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</si>
  <si>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</si>
  <si>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</si>
  <si>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</si>
  <si>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</si>
  <si>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</si>
  <si>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</si>
  <si>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</si>
  <si>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</si>
  <si>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</si>
  <si>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</si>
  <si>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</si>
  <si>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</si>
  <si>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</si>
  <si>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</si>
  <si>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</si>
  <si>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</si>
  <si>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</si>
  <si>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</si>
  <si>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</si>
  <si>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</si>
  <si>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</si>
  <si>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прочистка канализации п-д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</si>
</sst>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">
      <selection activeCell="L24" sqref="L2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132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131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10:13" ht="12.75">
      <c r="J7" s="14">
        <v>2</v>
      </c>
      <c r="K7" s="14" t="s">
        <v>43</v>
      </c>
      <c r="L7" s="14"/>
      <c r="M7" s="32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32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32">
        <f t="shared" si="0"/>
        <v>772.123932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2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32">
        <f t="shared" si="0"/>
        <v>384.68807999999996</v>
      </c>
    </row>
    <row r="14" spans="1:13" ht="12.75">
      <c r="A14" t="s">
        <v>97</v>
      </c>
      <c r="J14" s="20">
        <v>5</v>
      </c>
      <c r="K14" s="19" t="s">
        <v>49</v>
      </c>
      <c r="L14" s="25">
        <v>5.4</v>
      </c>
      <c r="M14" s="32">
        <f t="shared" si="0"/>
        <v>741.89844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32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32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32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15.4</v>
      </c>
      <c r="M20" s="33">
        <f>SUM(M6:M19)</f>
        <v>2115.78444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25">
        <v>4.83</v>
      </c>
      <c r="M24" s="32">
        <f aca="true" t="shared" si="1" ref="M24:M38">L24*114.3*1.202</f>
        <v>663.5869379999999</v>
      </c>
    </row>
    <row r="25" spans="1:13" ht="12.75">
      <c r="A25" t="s">
        <v>107</v>
      </c>
      <c r="J25" s="20">
        <v>2</v>
      </c>
      <c r="K25" s="20"/>
      <c r="L25" s="51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1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4.83</v>
      </c>
      <c r="M39" s="33">
        <f>SUM(M24:M38)</f>
        <v>663.5869379999999</v>
      </c>
    </row>
    <row r="40" spans="1:11" ht="12.75">
      <c r="A40" s="2" t="s">
        <v>6</v>
      </c>
      <c r="F40" s="11">
        <v>28691.57</v>
      </c>
      <c r="K40" s="1" t="s">
        <v>61</v>
      </c>
    </row>
    <row r="41" spans="1:13" ht="12.75">
      <c r="A41" t="s">
        <v>7</v>
      </c>
      <c r="F41" s="5">
        <v>26336.05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0.9179020179097902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26736.05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1.89</v>
      </c>
      <c r="E54" s="13" t="s">
        <v>14</v>
      </c>
      <c r="F54" s="11">
        <f>E33*D54</f>
        <v>3786.615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3786.615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161163</v>
      </c>
      <c r="D58">
        <v>228935.4</v>
      </c>
      <c r="E58">
        <v>2003.5</v>
      </c>
      <c r="F58" s="34">
        <f>C58/D58*E58</f>
        <v>1410.3981756425612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2115.78444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663.5869379999999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0.44</v>
      </c>
      <c r="E65" t="s">
        <v>14</v>
      </c>
      <c r="F65" s="11">
        <f>B65*D65</f>
        <v>881.54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5071.309553642562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0.25</v>
      </c>
      <c r="E70" t="s">
        <v>14</v>
      </c>
      <c r="F70" s="11">
        <f>B70*D70</f>
        <v>500.875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1.12</v>
      </c>
      <c r="E73" t="s">
        <v>14</v>
      </c>
      <c r="F73" s="11">
        <f>B73*D73</f>
        <v>2243.92</v>
      </c>
    </row>
    <row r="74" spans="1:6" ht="12.75">
      <c r="A74" s="4" t="s">
        <v>29</v>
      </c>
      <c r="F74" s="31">
        <f>F70+F73</f>
        <v>2744.795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1.82</v>
      </c>
      <c r="E77" t="s">
        <v>14</v>
      </c>
      <c r="F77" s="11">
        <f>B77*D77</f>
        <v>3646.3700000000003</v>
      </c>
    </row>
    <row r="78" spans="1:6" ht="12.75">
      <c r="A78" s="4" t="s">
        <v>31</v>
      </c>
      <c r="F78" s="8">
        <f>SUM(F77)</f>
        <v>3646.3700000000003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21414.14955364256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1242.0206741112684</v>
      </c>
      <c r="I81" s="7"/>
    </row>
    <row r="82" spans="1:6" ht="15">
      <c r="A82" s="12" t="s">
        <v>34</v>
      </c>
      <c r="B82" s="12"/>
      <c r="C82" s="44"/>
      <c r="D82" s="12"/>
      <c r="E82" s="12"/>
      <c r="F82" s="41">
        <f>F80+F81</f>
        <v>22656.170227753828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130</v>
      </c>
    </row>
    <row r="84" spans="1:6" ht="12.75">
      <c r="A84" s="13"/>
      <c r="B84" s="38">
        <v>42826</v>
      </c>
      <c r="C84" s="39">
        <v>-534513</v>
      </c>
      <c r="D84" s="42">
        <f>F44</f>
        <v>26736.05</v>
      </c>
      <c r="E84" s="42">
        <f>F82</f>
        <v>22656.170227753828</v>
      </c>
      <c r="F84" s="43">
        <f>C84+D84-E84</f>
        <v>-530433.1202277539</v>
      </c>
    </row>
    <row r="86" spans="1:6" ht="13.5" thickBot="1">
      <c r="A86" t="s">
        <v>112</v>
      </c>
      <c r="C86" s="54">
        <v>42826</v>
      </c>
      <c r="D86" s="8" t="s">
        <v>113</v>
      </c>
      <c r="E86" s="54">
        <v>42855</v>
      </c>
      <c r="F86" t="s">
        <v>114</v>
      </c>
    </row>
    <row r="87" spans="1:7" ht="13.5" thickBot="1">
      <c r="A87" t="s">
        <v>115</v>
      </c>
      <c r="F87" s="55">
        <f>E84</f>
        <v>22656.170227753828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2017-06-01T14:07:52Z</cp:lastPrinted>
  <dcterms:created xsi:type="dcterms:W3CDTF">2008-08-18T07:30:19Z</dcterms:created>
  <dcterms:modified xsi:type="dcterms:W3CDTF">2017-06-21T06:54:22Z</dcterms:modified>
  <cp:category/>
  <cp:version/>
  <cp:contentType/>
  <cp:contentStatus/>
</cp:coreProperties>
</file>