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<sst xmlns="http://schemas.openxmlformats.org/spreadsheetml/2006/main" count="160" uniqueCount="137">
  <si>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</si>
  <si>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</si>
  <si>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</si>
  <si>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</si>
  <si>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</si>
  <si>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</si>
  <si>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</si>
  <si>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</si>
  <si>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</si>
  <si>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</si>
  <si>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</si>
  <si>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</si>
  <si>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</si>
  <si>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</si>
  <si>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</si>
  <si>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</si>
  <si>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</si>
  <si>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</si>
  <si>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</si>
  <si>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</si>
  <si>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</si>
  <si>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</si>
  <si>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</si>
  <si>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</si>
  <si>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</si>
  <si>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</si>
  <si>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</si>
  <si>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</si>
  <si>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</si>
  <si>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</si>
  <si>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</si>
  <si>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</si>
  <si>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</si>
  <si>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</si>
  <si>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</si>
  <si>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</si>
  <si>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</si>
  <si>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</si>
  <si>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</si>
  <si>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</si>
  <si>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</si>
  <si>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</si>
  <si>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</si>
  <si>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</si>
  <si>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</si>
  <si>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</si>
  <si>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</si>
  <si>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</si>
  <si>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</si>
  <si>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</si>
  <si>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</si>
  <si>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</si>
  <si>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</si>
  <si>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</si>
  <si>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</si>
  <si>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</si>
  <si>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</si>
  <si>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</si>
  <si>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</si>
  <si>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</si>
  <si>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</si>
  <si>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</si>
  <si>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</si>
  <si>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</si>
  <si>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</si>
  <si>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</si>
  <si>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</si>
  <si>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</si>
  <si>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</si>
  <si>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</si>
  <si>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</si>
  <si>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</si>
  <si>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</si>
  <si>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</si>
  <si>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</si>
  <si>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</si>
  <si>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</si>
  <si>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</si>
  <si>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</si>
  <si>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</si>
  <si>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</si>
  <si>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</si>
  <si>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</si>
  <si>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</si>
  <si>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</si>
  <si>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</si>
  <si>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</si>
  <si>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</si>
  <si>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</si>
  <si>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</si>
  <si>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</si>
  <si>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</si>
  <si>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</si>
  <si>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</si>
  <si>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</si>
  <si>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</si>
  <si>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</si>
  <si>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</si>
  <si>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</si>
  <si>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</si>
  <si>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</si>
  <si>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</si>
  <si>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</si>
  <si>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</si>
  <si>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</si>
  <si>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</si>
  <si>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</si>
  <si>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</si>
  <si>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</si>
  <si>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</si>
  <si>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</si>
  <si>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</si>
  <si>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</si>
  <si>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</si>
  <si>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</si>
  <si>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</si>
  <si>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</si>
  <si>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</si>
  <si>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</si>
  <si>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</si>
  <si>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</si>
  <si>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</si>
  <si>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</si>
  <si>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</si>
  <si>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</si>
  <si>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</si>
  <si>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</si>
  <si>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</si>
  <si>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</si>
  <si>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</si>
  <si>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</si>
  <si>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</si>
  <si>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</si>
  <si>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</si>
  <si>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</si>
  <si>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</si>
  <si>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прочистка канализации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</si>
</sst>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L24" sqref="L2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2.61</v>
      </c>
      <c r="M6" s="48">
        <f>L6*114.3*1.202</f>
        <v>358.58424599999995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1717.3574999999998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21.59</v>
      </c>
      <c r="M20" s="33">
        <f>SUM(M6:M19)</f>
        <v>2966.219874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9.66</v>
      </c>
      <c r="M24" s="32">
        <f aca="true" t="shared" si="1" ref="M24:M38">L24*114.3*1.202*1.15</f>
        <v>1526.2499573999996</v>
      </c>
    </row>
    <row r="25" spans="1:13" ht="12.75">
      <c r="A25" t="s">
        <v>107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54443.7</f>
        <v>54443.7</v>
      </c>
      <c r="J39" s="20"/>
      <c r="K39" s="29" t="s">
        <v>57</v>
      </c>
      <c r="L39" s="28">
        <f>SUM(L24:L37)</f>
        <v>9.66</v>
      </c>
      <c r="M39" s="33">
        <f>SUM(M24:M38)</f>
        <v>1526.2499573999996</v>
      </c>
    </row>
    <row r="40" spans="1:11" ht="12.75">
      <c r="A40" t="s">
        <v>7</v>
      </c>
      <c r="F40" s="5">
        <f>51702.72</f>
        <v>51702.72</v>
      </c>
      <c r="K40" s="1" t="s">
        <v>61</v>
      </c>
    </row>
    <row r="41" spans="2:13" ht="12.75">
      <c r="B41" t="s">
        <v>8</v>
      </c>
      <c r="F41" s="9">
        <f>F40/F39</f>
        <v>0.9496547809939443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53002.72</v>
      </c>
      <c r="J43" s="20">
        <v>1</v>
      </c>
      <c r="K43" s="20"/>
      <c r="L43" s="25"/>
      <c r="M43" s="25"/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6670.08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6670.08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166649</v>
      </c>
      <c r="D57">
        <v>228935.4</v>
      </c>
      <c r="E57">
        <v>3474</v>
      </c>
      <c r="F57" s="34">
        <f>C57/D57*E57</f>
        <v>2528.8296436461987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2966.219874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1526.2499573999996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0.26</v>
      </c>
      <c r="E64" t="s">
        <v>14</v>
      </c>
      <c r="F64" s="11">
        <f>B64*D64</f>
        <v>903.24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7924.539475046198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0.19</v>
      </c>
      <c r="E69" t="s">
        <v>14</v>
      </c>
      <c r="F69" s="11">
        <f>B69*D69</f>
        <v>660.0600000000001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0.93</v>
      </c>
      <c r="E72" t="s">
        <v>14</v>
      </c>
      <c r="F72" s="11">
        <f>B72*D72</f>
        <v>3230.82</v>
      </c>
    </row>
    <row r="73" spans="1:6" ht="12.75">
      <c r="A73" s="4" t="s">
        <v>29</v>
      </c>
      <c r="F73" s="31">
        <f>F69+F72</f>
        <v>3890.88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2.06</v>
      </c>
      <c r="E76" t="s">
        <v>14</v>
      </c>
      <c r="F76" s="11">
        <f>B76*D76</f>
        <v>7156.4400000000005</v>
      </c>
    </row>
    <row r="77" spans="1:6" ht="12.75">
      <c r="A77" s="4" t="s">
        <v>31</v>
      </c>
      <c r="F77" s="8">
        <f>SUM(F76)</f>
        <v>7156.4400000000005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34259.0794750462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1987.0266095526795</v>
      </c>
    </row>
    <row r="81" spans="1:6" ht="12.75">
      <c r="A81" s="1"/>
      <c r="B81" s="35" t="s">
        <v>130</v>
      </c>
      <c r="C81" s="35"/>
      <c r="D81" s="1"/>
      <c r="E81" s="59"/>
      <c r="F81" s="60">
        <v>2418</v>
      </c>
    </row>
    <row r="82" spans="1:6" ht="12.75">
      <c r="A82" s="1"/>
      <c r="B82" s="35" t="s">
        <v>131</v>
      </c>
      <c r="C82" s="35"/>
      <c r="D82" s="1"/>
      <c r="E82" s="59"/>
      <c r="F82" s="60">
        <v>486.39</v>
      </c>
    </row>
    <row r="83" spans="1:6" ht="12.75">
      <c r="A83" s="1"/>
      <c r="B83" s="35" t="s">
        <v>132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42346.866084598885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42917</v>
      </c>
      <c r="C86" s="39">
        <v>-232067</v>
      </c>
      <c r="D86" s="44">
        <f>F43</f>
        <v>53002.72</v>
      </c>
      <c r="E86" s="44">
        <f>F84</f>
        <v>42346.866084598885</v>
      </c>
      <c r="F86" s="45">
        <f>C86+D86-E86</f>
        <v>-221411.14608459888</v>
      </c>
    </row>
    <row r="88" spans="1:6" ht="13.5" thickBot="1">
      <c r="A88" t="s">
        <v>112</v>
      </c>
      <c r="C88" s="56">
        <v>42917</v>
      </c>
      <c r="D88" s="8" t="s">
        <v>113</v>
      </c>
      <c r="E88" s="56">
        <v>42947</v>
      </c>
      <c r="F88" t="s">
        <v>114</v>
      </c>
    </row>
    <row r="89" spans="1:7" ht="13.5" thickBot="1">
      <c r="A89" t="s">
        <v>115</v>
      </c>
      <c r="F89" s="57">
        <f>E86</f>
        <v>42346.866084598885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2017-08-21T12:54:29Z</cp:lastPrinted>
  <dcterms:created xsi:type="dcterms:W3CDTF">2008-08-18T07:30:19Z</dcterms:created>
  <dcterms:modified xsi:type="dcterms:W3CDTF">2017-10-11T07:25:41Z</dcterms:modified>
  <cp:category/>
  <cp:version/>
  <cp:contentType/>
  <cp:contentStatus/>
</cp:coreProperties>
</file>