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<sst xmlns="http://schemas.openxmlformats.org/spreadsheetml/2006/main" count="32" uniqueCount="32">
  <si>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</si>
  <si>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</si>
  <si>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</si>
  <si>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</si>
  <si>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</si>
  <si>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</si>
  <si>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</si>
  <si>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</si>
  <si>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</si>
  <si>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</si>
  <si>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</si>
  <si>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</si>
  <si>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</si>
  <si>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</si>
  <si>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</si>
  <si>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</si>
  <si>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</si>
  <si>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</si>
  <si>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</si>
  <si>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</si>
  <si>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</si>
  <si>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</si>
  <si>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</si>
  <si>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</si>
  <si>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</si>
  <si>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</si>
  <si>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</si>
  <si>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</si>
  <si>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на 01.01.17</t>
  </si>
  <si>
    <t xml:space="preserve">Сводная ведомость доходов и расходов за 2017 год по ул. Белякова д.16 </t>
  </si>
  <si>
    <t>расходы на ОДН</t>
  </si>
  <si>
    <t>Налоги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</si>
</sst>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P24" sqref="P24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0.25390625" style="0" customWidth="1"/>
    <col min="7" max="7" width="6.125" style="0" customWidth="1"/>
    <col min="9" max="9" width="10.375" style="0" customWidth="1"/>
    <col min="10" max="10" width="7.25390625" style="0" customWidth="1"/>
  </cols>
  <sheetData>
    <row r="2" spans="3:11" ht="12.75">
      <c r="C2" s="1"/>
      <c r="D2" s="1" t="s">
        <v>29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 customHeight="1">
      <c r="A6" s="9" t="s">
        <v>23</v>
      </c>
      <c r="B6" s="12" t="s">
        <v>0</v>
      </c>
      <c r="C6" s="12" t="s">
        <v>1</v>
      </c>
      <c r="D6" s="12" t="s">
        <v>2</v>
      </c>
      <c r="E6" s="18" t="s">
        <v>8</v>
      </c>
      <c r="F6" s="19"/>
      <c r="G6" s="20"/>
      <c r="H6" s="27" t="s">
        <v>5</v>
      </c>
      <c r="I6" s="28"/>
      <c r="J6" s="15" t="s">
        <v>30</v>
      </c>
      <c r="K6" s="15" t="s">
        <v>7</v>
      </c>
      <c r="L6" s="15" t="s">
        <v>9</v>
      </c>
      <c r="M6" s="15" t="s">
        <v>10</v>
      </c>
      <c r="N6" s="15" t="s">
        <v>25</v>
      </c>
      <c r="O6" s="31" t="s">
        <v>31</v>
      </c>
    </row>
    <row r="7" spans="1:15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22</v>
      </c>
      <c r="H7" s="21" t="s">
        <v>24</v>
      </c>
      <c r="I7" s="21" t="s">
        <v>6</v>
      </c>
      <c r="J7" s="29"/>
      <c r="K7" s="16"/>
      <c r="L7" s="16"/>
      <c r="M7" s="16"/>
      <c r="N7" s="16"/>
      <c r="O7" s="32"/>
    </row>
    <row r="8" spans="1:15" ht="12.75">
      <c r="A8" s="10"/>
      <c r="B8" s="13"/>
      <c r="C8" s="13"/>
      <c r="D8" s="13"/>
      <c r="E8" s="22"/>
      <c r="F8" s="22"/>
      <c r="G8" s="25"/>
      <c r="H8" s="22"/>
      <c r="I8" s="22"/>
      <c r="J8" s="29"/>
      <c r="K8" s="16"/>
      <c r="L8" s="16"/>
      <c r="M8" s="16"/>
      <c r="N8" s="16"/>
      <c r="O8" s="32"/>
    </row>
    <row r="9" spans="1:15" ht="12.75">
      <c r="A9" s="11"/>
      <c r="B9" s="14"/>
      <c r="C9" s="14"/>
      <c r="D9" s="14"/>
      <c r="E9" s="23"/>
      <c r="F9" s="23"/>
      <c r="G9" s="26"/>
      <c r="H9" s="23"/>
      <c r="I9" s="23"/>
      <c r="J9" s="30"/>
      <c r="K9" s="17"/>
      <c r="L9" s="17"/>
      <c r="M9" s="17"/>
      <c r="N9" s="17"/>
      <c r="O9" s="32"/>
    </row>
    <row r="10" spans="1:15" ht="12.75">
      <c r="A10" s="2" t="s">
        <v>28</v>
      </c>
      <c r="B10" s="3"/>
      <c r="C10" s="3"/>
      <c r="D10" s="3"/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>
        <f>E11+F11+G11+H11+I11+J11+K11+L11+M11+N11</f>
        <v>0</v>
      </c>
    </row>
    <row r="12" spans="1:16" ht="12.75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>
        <f aca="true" t="shared" si="0" ref="P12:P23">E12+F12+G12+H12+I12+J12+K12+L12+M12+N12</f>
        <v>0</v>
      </c>
    </row>
    <row r="13" spans="1:16" ht="12.75">
      <c r="A13" s="2" t="s">
        <v>13</v>
      </c>
      <c r="B13" s="3"/>
      <c r="C13" s="3"/>
      <c r="D13" s="3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>
        <f t="shared" si="0"/>
        <v>0</v>
      </c>
    </row>
    <row r="14" spans="1:16" ht="12.75">
      <c r="A14" s="2" t="s">
        <v>14</v>
      </c>
      <c r="B14" s="3">
        <v>5556</v>
      </c>
      <c r="C14" s="3">
        <v>27384</v>
      </c>
      <c r="D14" s="3">
        <f aca="true" t="shared" si="1" ref="D14:D22">D13+B14-C14</f>
        <v>-21828</v>
      </c>
      <c r="E14" s="3">
        <v>5781.62</v>
      </c>
      <c r="F14" s="3">
        <v>961.6</v>
      </c>
      <c r="G14" s="3">
        <v>0</v>
      </c>
      <c r="H14" s="3">
        <v>5265.73</v>
      </c>
      <c r="I14" s="3">
        <v>0</v>
      </c>
      <c r="J14" s="3">
        <v>0</v>
      </c>
      <c r="K14" s="3">
        <v>4986.17</v>
      </c>
      <c r="L14" s="3">
        <v>3816.96</v>
      </c>
      <c r="M14" s="3">
        <v>5070.7</v>
      </c>
      <c r="N14" s="3">
        <v>1501.2</v>
      </c>
      <c r="O14" s="3"/>
      <c r="P14">
        <f t="shared" si="0"/>
        <v>27383.980000000003</v>
      </c>
    </row>
    <row r="15" spans="1:16" ht="12.75">
      <c r="A15" s="2" t="s">
        <v>26</v>
      </c>
      <c r="B15" s="3">
        <v>45445</v>
      </c>
      <c r="C15" s="3">
        <v>30857</v>
      </c>
      <c r="D15" s="3">
        <f t="shared" si="1"/>
        <v>-7240</v>
      </c>
      <c r="E15" s="3">
        <v>5781.62</v>
      </c>
      <c r="F15" s="3">
        <v>2724.53</v>
      </c>
      <c r="G15" s="3">
        <v>0</v>
      </c>
      <c r="H15" s="3">
        <v>5349.31</v>
      </c>
      <c r="I15" s="3">
        <v>0</v>
      </c>
      <c r="J15" s="3">
        <v>0</v>
      </c>
      <c r="K15" s="3">
        <v>5196.69</v>
      </c>
      <c r="L15" s="3">
        <v>3900.54</v>
      </c>
      <c r="M15" s="3">
        <v>6213</v>
      </c>
      <c r="N15" s="3">
        <v>1691.61</v>
      </c>
      <c r="O15" s="3"/>
      <c r="P15">
        <f t="shared" si="0"/>
        <v>30857.3</v>
      </c>
    </row>
    <row r="16" spans="1:16" ht="12.75">
      <c r="A16" s="2" t="s">
        <v>27</v>
      </c>
      <c r="B16" s="3">
        <v>16049</v>
      </c>
      <c r="C16" s="3">
        <v>29036</v>
      </c>
      <c r="D16" s="3">
        <f t="shared" si="1"/>
        <v>-20227</v>
      </c>
      <c r="E16" s="3">
        <v>5781.62</v>
      </c>
      <c r="F16" s="3">
        <v>2724.53</v>
      </c>
      <c r="G16" s="3">
        <v>0</v>
      </c>
      <c r="H16" s="3">
        <v>5349.31</v>
      </c>
      <c r="I16" s="3">
        <v>0</v>
      </c>
      <c r="J16" s="3">
        <v>0</v>
      </c>
      <c r="K16" s="3">
        <v>4255.19</v>
      </c>
      <c r="L16" s="3">
        <v>3900.54</v>
      </c>
      <c r="M16" s="6">
        <v>5432.9</v>
      </c>
      <c r="N16" s="3">
        <v>1591.76</v>
      </c>
      <c r="O16" s="3"/>
      <c r="P16">
        <f t="shared" si="0"/>
        <v>29035.849999999995</v>
      </c>
    </row>
    <row r="17" spans="1:16" ht="12.75">
      <c r="A17" s="2" t="s">
        <v>15</v>
      </c>
      <c r="B17" s="3">
        <v>26945</v>
      </c>
      <c r="C17" s="3">
        <v>38142</v>
      </c>
      <c r="D17" s="3">
        <f t="shared" si="1"/>
        <v>-31424</v>
      </c>
      <c r="E17" s="3">
        <v>5781.62</v>
      </c>
      <c r="F17" s="3">
        <v>2724.53</v>
      </c>
      <c r="G17" s="3">
        <v>0</v>
      </c>
      <c r="H17" s="3">
        <v>5349.31</v>
      </c>
      <c r="I17" s="3">
        <v>0</v>
      </c>
      <c r="J17" s="3">
        <v>9797.06</v>
      </c>
      <c r="K17" s="3">
        <v>4075.64</v>
      </c>
      <c r="L17" s="3">
        <v>3120.43</v>
      </c>
      <c r="M17" s="6">
        <v>5739.37</v>
      </c>
      <c r="N17" s="3">
        <v>1553.87</v>
      </c>
      <c r="O17" s="3"/>
      <c r="P17">
        <f t="shared" si="0"/>
        <v>38141.83</v>
      </c>
    </row>
    <row r="18" spans="1:16" ht="12.75">
      <c r="A18" s="2" t="s">
        <v>16</v>
      </c>
      <c r="B18" s="6">
        <v>30596</v>
      </c>
      <c r="C18" s="6">
        <v>31698</v>
      </c>
      <c r="D18" s="3">
        <f t="shared" si="1"/>
        <v>-32526</v>
      </c>
      <c r="E18" s="3">
        <v>5781.62</v>
      </c>
      <c r="F18" s="3">
        <v>2724.53</v>
      </c>
      <c r="G18" s="6">
        <v>0</v>
      </c>
      <c r="H18" s="3">
        <v>5349.31</v>
      </c>
      <c r="I18" s="3">
        <v>0</v>
      </c>
      <c r="J18" s="3">
        <v>0</v>
      </c>
      <c r="K18" s="6">
        <v>6994.54</v>
      </c>
      <c r="L18" s="6">
        <v>3259.74</v>
      </c>
      <c r="M18" s="6">
        <v>5850.81</v>
      </c>
      <c r="N18" s="6">
        <v>1737.71</v>
      </c>
      <c r="O18" s="6"/>
      <c r="P18">
        <f t="shared" si="0"/>
        <v>31698.26</v>
      </c>
    </row>
    <row r="19" spans="1:16" ht="12.75">
      <c r="A19" s="2" t="s">
        <v>17</v>
      </c>
      <c r="B19" s="6">
        <v>30596</v>
      </c>
      <c r="C19" s="7">
        <v>29139</v>
      </c>
      <c r="D19" s="3">
        <f t="shared" si="1"/>
        <v>-31069</v>
      </c>
      <c r="E19" s="3">
        <v>5781.62</v>
      </c>
      <c r="F19" s="3">
        <v>2404</v>
      </c>
      <c r="G19" s="7">
        <v>0</v>
      </c>
      <c r="H19" s="3">
        <v>5349.31</v>
      </c>
      <c r="I19" s="3">
        <v>0</v>
      </c>
      <c r="J19" s="3">
        <v>0</v>
      </c>
      <c r="K19" s="7">
        <v>3920.86</v>
      </c>
      <c r="L19" s="7">
        <v>3399.04</v>
      </c>
      <c r="M19" s="7">
        <v>6686.64</v>
      </c>
      <c r="N19" s="7">
        <v>1597.41</v>
      </c>
      <c r="O19" s="7"/>
      <c r="P19">
        <f t="shared" si="0"/>
        <v>29138.88</v>
      </c>
    </row>
    <row r="20" spans="1:16" ht="12.75">
      <c r="A20" s="2" t="s">
        <v>18</v>
      </c>
      <c r="B20" s="3">
        <v>39091</v>
      </c>
      <c r="C20" s="3">
        <v>46824</v>
      </c>
      <c r="D20" s="3">
        <f t="shared" si="1"/>
        <v>-38802</v>
      </c>
      <c r="E20" s="3">
        <v>5781.62</v>
      </c>
      <c r="F20" s="3">
        <v>2404</v>
      </c>
      <c r="G20" s="3">
        <v>0</v>
      </c>
      <c r="H20" s="3">
        <v>5349.31</v>
      </c>
      <c r="I20" s="3">
        <v>0</v>
      </c>
      <c r="J20" s="3">
        <v>0</v>
      </c>
      <c r="K20" s="3">
        <v>20608.97</v>
      </c>
      <c r="L20" s="3">
        <v>3789.1</v>
      </c>
      <c r="M20" s="3">
        <v>6324.45</v>
      </c>
      <c r="N20" s="3">
        <v>2566.93</v>
      </c>
      <c r="O20" s="3"/>
      <c r="P20">
        <f t="shared" si="0"/>
        <v>46824.38</v>
      </c>
    </row>
    <row r="21" spans="1:16" ht="12.75">
      <c r="A21" s="2" t="s">
        <v>19</v>
      </c>
      <c r="B21" s="3">
        <v>39354</v>
      </c>
      <c r="C21" s="3">
        <v>29345</v>
      </c>
      <c r="D21" s="3">
        <f t="shared" si="1"/>
        <v>-28793</v>
      </c>
      <c r="E21" s="3">
        <v>5781.62</v>
      </c>
      <c r="F21" s="3">
        <v>2404</v>
      </c>
      <c r="G21" s="3">
        <v>0</v>
      </c>
      <c r="H21" s="3">
        <v>5349.31</v>
      </c>
      <c r="I21" s="3">
        <v>0</v>
      </c>
      <c r="J21" s="3">
        <v>0</v>
      </c>
      <c r="K21" s="3">
        <v>4115.89</v>
      </c>
      <c r="L21" s="3">
        <v>4039.85</v>
      </c>
      <c r="M21" s="3">
        <v>6045.84</v>
      </c>
      <c r="N21" s="3">
        <v>1608.72</v>
      </c>
      <c r="O21" s="3"/>
      <c r="P21">
        <f t="shared" si="0"/>
        <v>29345.23</v>
      </c>
    </row>
    <row r="22" spans="1:16" ht="12.75">
      <c r="A22" s="2" t="s">
        <v>21</v>
      </c>
      <c r="B22" s="3">
        <v>27961</v>
      </c>
      <c r="C22" s="3">
        <v>42390</v>
      </c>
      <c r="D22" s="8">
        <f t="shared" si="1"/>
        <v>-43222</v>
      </c>
      <c r="E22" s="3">
        <v>5781.62</v>
      </c>
      <c r="F22" s="3">
        <v>2404</v>
      </c>
      <c r="G22" s="3">
        <v>1476.63</v>
      </c>
      <c r="H22" s="3">
        <v>5265.73</v>
      </c>
      <c r="I22" s="3">
        <v>0</v>
      </c>
      <c r="J22" s="3">
        <v>0</v>
      </c>
      <c r="K22" s="3">
        <v>6443.83</v>
      </c>
      <c r="L22" s="3">
        <v>4457.76</v>
      </c>
      <c r="M22" s="3">
        <v>7438.89</v>
      </c>
      <c r="N22" s="3">
        <v>2323.86</v>
      </c>
      <c r="O22" s="3">
        <v>6798.08</v>
      </c>
      <c r="P22">
        <f>E22+F22+G22+H22+I22+J22+K22+L22+M22+N22+O22</f>
        <v>42390.4</v>
      </c>
    </row>
    <row r="23" spans="1:16" ht="12.75">
      <c r="A23" s="5" t="s">
        <v>20</v>
      </c>
      <c r="B23" s="5">
        <f>SUM(B11:B22)</f>
        <v>261593</v>
      </c>
      <c r="C23" s="5">
        <f>SUM(C11:C22)</f>
        <v>304815</v>
      </c>
      <c r="D23" s="5"/>
      <c r="E23" s="5">
        <f aca="true" t="shared" si="2" ref="E23:N23">SUM(E11:E22)</f>
        <v>52034.58000000001</v>
      </c>
      <c r="F23" s="5">
        <f t="shared" si="2"/>
        <v>21475.72</v>
      </c>
      <c r="G23" s="5">
        <f t="shared" si="2"/>
        <v>1476.63</v>
      </c>
      <c r="H23" s="5">
        <f t="shared" si="2"/>
        <v>47976.630000000005</v>
      </c>
      <c r="I23" s="5">
        <f t="shared" si="2"/>
        <v>0</v>
      </c>
      <c r="J23" s="5">
        <f t="shared" si="2"/>
        <v>9797.06</v>
      </c>
      <c r="K23" s="5">
        <f t="shared" si="2"/>
        <v>60597.78</v>
      </c>
      <c r="L23" s="5">
        <f t="shared" si="2"/>
        <v>33683.96</v>
      </c>
      <c r="M23" s="5">
        <f t="shared" si="2"/>
        <v>54802.59999999999</v>
      </c>
      <c r="N23" s="5">
        <f t="shared" si="2"/>
        <v>16173.07</v>
      </c>
      <c r="O23" s="5">
        <f>O22</f>
        <v>6798.08</v>
      </c>
      <c r="P23">
        <f>E23+F23+G23+H23+I23+J23+K23+L23+M23+N23+O23</f>
        <v>304816.11000000004</v>
      </c>
    </row>
  </sheetData>
  <sheetProtection/>
  <mergeCells count="17">
    <mergeCell ref="O6:O9"/>
    <mergeCell ref="M6:M9"/>
    <mergeCell ref="N6:N9"/>
    <mergeCell ref="H6:I6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2012-10-26T15:36:14Z</cp:lastPrinted>
  <dcterms:created xsi:type="dcterms:W3CDTF">2012-09-02T06:37:17Z</dcterms:created>
  <dcterms:modified xsi:type="dcterms:W3CDTF">2018-03-15T08:00:34Z</dcterms:modified>
  <cp:category/>
  <cp:version/>
  <cp:contentType/>
  <cp:contentStatus/>
</cp:coreProperties>
</file>