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<sst xmlns="http://schemas.openxmlformats.org/spreadsheetml/2006/main" count="32" uniqueCount="32">
  <si>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</si>
  <si>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</si>
  <si>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</si>
  <si>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</si>
  <si>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</si>
  <si>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</si>
  <si>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</si>
  <si>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</si>
  <si>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</si>
  <si>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</si>
  <si>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</si>
  <si>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</si>
  <si>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</si>
  <si>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</si>
  <si>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</si>
  <si>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</si>
  <si>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</si>
  <si>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</si>
  <si>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</si>
  <si>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</si>
  <si>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</si>
  <si>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</si>
  <si>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</si>
  <si>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</si>
  <si>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</si>
  <si>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</si>
  <si>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</si>
  <si>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</si>
  <si>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Сводная ведомость доходов и расходов за 2017 год по ул. Забайкальская д.12А</t>
  </si>
  <si>
    <t>на 01.01.17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</si>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</sst>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11.125" style="0" customWidth="1"/>
    <col min="2" max="2" width="9.125" style="0" customWidth="1"/>
    <col min="3" max="3" width="9.625" style="0" customWidth="1"/>
    <col min="4" max="4" width="10.75390625" style="0" customWidth="1"/>
    <col min="7" max="7" width="8.25390625" style="0" customWidth="1"/>
    <col min="8" max="8" width="9.625" style="0" customWidth="1"/>
    <col min="9" max="9" width="11.00390625" style="0" customWidth="1"/>
    <col min="10" max="10" width="10.875" style="0" customWidth="1"/>
  </cols>
  <sheetData>
    <row r="2" spans="3:11" ht="12.75">
      <c r="C2" s="1"/>
      <c r="D2" s="1" t="s">
        <v>28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1" t="s">
        <v>23</v>
      </c>
      <c r="B6" s="14" t="s">
        <v>0</v>
      </c>
      <c r="C6" s="14" t="s">
        <v>1</v>
      </c>
      <c r="D6" s="14" t="s">
        <v>2</v>
      </c>
      <c r="E6" s="20" t="s">
        <v>8</v>
      </c>
      <c r="F6" s="21"/>
      <c r="G6" s="22"/>
      <c r="H6" s="9" t="s">
        <v>5</v>
      </c>
      <c r="I6" s="10"/>
      <c r="J6" s="17" t="s">
        <v>30</v>
      </c>
      <c r="K6" s="17" t="s">
        <v>7</v>
      </c>
      <c r="L6" s="17" t="s">
        <v>9</v>
      </c>
      <c r="M6" s="17" t="s">
        <v>10</v>
      </c>
      <c r="N6" s="17" t="s">
        <v>25</v>
      </c>
      <c r="O6" s="31" t="s">
        <v>31</v>
      </c>
    </row>
    <row r="7" spans="1:15" ht="12.75" customHeight="1">
      <c r="A7" s="12"/>
      <c r="B7" s="15"/>
      <c r="C7" s="15"/>
      <c r="D7" s="15"/>
      <c r="E7" s="23" t="s">
        <v>3</v>
      </c>
      <c r="F7" s="23" t="s">
        <v>4</v>
      </c>
      <c r="G7" s="26" t="s">
        <v>22</v>
      </c>
      <c r="H7" s="23" t="s">
        <v>24</v>
      </c>
      <c r="I7" s="23" t="s">
        <v>6</v>
      </c>
      <c r="J7" s="29"/>
      <c r="K7" s="18"/>
      <c r="L7" s="18"/>
      <c r="M7" s="18"/>
      <c r="N7" s="18"/>
      <c r="O7" s="32"/>
    </row>
    <row r="8" spans="1:15" ht="12.75">
      <c r="A8" s="12"/>
      <c r="B8" s="15"/>
      <c r="C8" s="15"/>
      <c r="D8" s="15"/>
      <c r="E8" s="24"/>
      <c r="F8" s="24"/>
      <c r="G8" s="27"/>
      <c r="H8" s="24"/>
      <c r="I8" s="24"/>
      <c r="J8" s="29"/>
      <c r="K8" s="18"/>
      <c r="L8" s="18"/>
      <c r="M8" s="18"/>
      <c r="N8" s="18"/>
      <c r="O8" s="32"/>
    </row>
    <row r="9" spans="1:15" ht="12.75">
      <c r="A9" s="13"/>
      <c r="B9" s="16"/>
      <c r="C9" s="16"/>
      <c r="D9" s="16"/>
      <c r="E9" s="25"/>
      <c r="F9" s="25"/>
      <c r="G9" s="28"/>
      <c r="H9" s="25"/>
      <c r="I9" s="25"/>
      <c r="J9" s="30"/>
      <c r="K9" s="19"/>
      <c r="L9" s="19"/>
      <c r="M9" s="19"/>
      <c r="N9" s="19"/>
      <c r="O9" s="32"/>
    </row>
    <row r="10" spans="1:15" ht="12.75">
      <c r="A10" s="2" t="s">
        <v>29</v>
      </c>
      <c r="B10" s="3"/>
      <c r="C10" s="3"/>
      <c r="D10" s="3">
        <v>161900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38627</v>
      </c>
      <c r="C11" s="3">
        <v>34994</v>
      </c>
      <c r="D11" s="3">
        <f>D10+B11-C11</f>
        <v>165533</v>
      </c>
      <c r="E11" s="3">
        <v>6359.78</v>
      </c>
      <c r="F11" s="3">
        <v>0</v>
      </c>
      <c r="G11" s="3">
        <v>0</v>
      </c>
      <c r="H11" s="3">
        <v>7795.26</v>
      </c>
      <c r="I11" s="3">
        <v>0</v>
      </c>
      <c r="J11" s="3">
        <v>0</v>
      </c>
      <c r="K11" s="3">
        <v>6873.67</v>
      </c>
      <c r="L11" s="3">
        <v>4960.62</v>
      </c>
      <c r="M11" s="3">
        <v>7086.6</v>
      </c>
      <c r="N11" s="3">
        <v>1918.4</v>
      </c>
      <c r="O11" s="3"/>
      <c r="P11">
        <f>E11+F11+G11+H11+I11+J11+K11+L11+M11+N11</f>
        <v>34994.33</v>
      </c>
    </row>
    <row r="12" spans="1:16" ht="12.75">
      <c r="A12" s="2" t="s">
        <v>12</v>
      </c>
      <c r="B12" s="3">
        <v>54348</v>
      </c>
      <c r="C12" s="3">
        <v>32506</v>
      </c>
      <c r="D12" s="3">
        <f aca="true" t="shared" si="0" ref="D12:D22">D11+B12-C12</f>
        <v>187375</v>
      </c>
      <c r="E12" s="3">
        <v>6359.78</v>
      </c>
      <c r="F12" s="3">
        <v>0</v>
      </c>
      <c r="G12" s="3">
        <v>0</v>
      </c>
      <c r="H12" s="3">
        <v>7007.86</v>
      </c>
      <c r="I12" s="3">
        <v>0</v>
      </c>
      <c r="J12" s="3">
        <v>0</v>
      </c>
      <c r="K12" s="3">
        <v>5348.51</v>
      </c>
      <c r="L12" s="3">
        <v>4527.55</v>
      </c>
      <c r="M12" s="3">
        <v>7480.3</v>
      </c>
      <c r="N12" s="3">
        <v>1781.99</v>
      </c>
      <c r="O12" s="3"/>
      <c r="P12">
        <f aca="true" t="shared" si="1" ref="P12:P23">E12+F12+G12+H12+I12+J12+K12+L12+M12+N12</f>
        <v>32505.99</v>
      </c>
    </row>
    <row r="13" spans="1:16" ht="12.75">
      <c r="A13" s="2" t="s">
        <v>13</v>
      </c>
      <c r="B13" s="3">
        <v>44570</v>
      </c>
      <c r="C13" s="3">
        <v>37815</v>
      </c>
      <c r="D13" s="3">
        <f t="shared" si="0"/>
        <v>194130</v>
      </c>
      <c r="E13" s="3">
        <v>6359.78</v>
      </c>
      <c r="F13" s="3">
        <v>0</v>
      </c>
      <c r="G13" s="3">
        <v>0</v>
      </c>
      <c r="H13" s="3">
        <v>7440.93</v>
      </c>
      <c r="I13" s="3">
        <v>400.2</v>
      </c>
      <c r="J13" s="3">
        <v>0</v>
      </c>
      <c r="K13" s="3">
        <v>8706.5</v>
      </c>
      <c r="L13" s="3">
        <v>4881.88</v>
      </c>
      <c r="M13" s="3">
        <v>7952.74</v>
      </c>
      <c r="N13" s="3">
        <v>2073.04</v>
      </c>
      <c r="O13" s="3"/>
      <c r="P13">
        <f t="shared" si="1"/>
        <v>37815.07</v>
      </c>
    </row>
    <row r="14" spans="1:16" ht="12.75">
      <c r="A14" s="2" t="s">
        <v>14</v>
      </c>
      <c r="B14" s="3">
        <v>53734</v>
      </c>
      <c r="C14" s="3">
        <v>39303</v>
      </c>
      <c r="D14" s="3">
        <f t="shared" si="0"/>
        <v>208561</v>
      </c>
      <c r="E14" s="3">
        <v>6359.78</v>
      </c>
      <c r="F14" s="3">
        <v>865.44</v>
      </c>
      <c r="G14" s="3">
        <v>0</v>
      </c>
      <c r="H14" s="3">
        <v>7440.93</v>
      </c>
      <c r="I14" s="3">
        <v>0</v>
      </c>
      <c r="J14" s="3">
        <v>0</v>
      </c>
      <c r="K14" s="3">
        <v>9923.29</v>
      </c>
      <c r="L14" s="3">
        <v>5393.69</v>
      </c>
      <c r="M14" s="3">
        <v>7165.34</v>
      </c>
      <c r="N14" s="3">
        <v>2154.61</v>
      </c>
      <c r="O14" s="3"/>
      <c r="P14">
        <f t="shared" si="1"/>
        <v>39303.08</v>
      </c>
    </row>
    <row r="15" spans="1:16" ht="12.75">
      <c r="A15" s="2" t="s">
        <v>26</v>
      </c>
      <c r="B15" s="3">
        <v>51392</v>
      </c>
      <c r="C15" s="3">
        <v>78484</v>
      </c>
      <c r="D15" s="3">
        <f t="shared" si="0"/>
        <v>181469</v>
      </c>
      <c r="E15" s="3">
        <v>6359.78</v>
      </c>
      <c r="F15" s="3">
        <v>865.44</v>
      </c>
      <c r="G15" s="3">
        <v>0</v>
      </c>
      <c r="H15" s="3">
        <v>7559.04</v>
      </c>
      <c r="I15" s="3">
        <v>100.05</v>
      </c>
      <c r="J15" s="3">
        <f>12008.9+2165.9</f>
        <v>14174.8</v>
      </c>
      <c r="K15" s="3">
        <v>31608.44</v>
      </c>
      <c r="L15" s="3">
        <v>5511.8</v>
      </c>
      <c r="M15" s="3">
        <v>8779.51</v>
      </c>
      <c r="N15" s="3">
        <v>3525.48</v>
      </c>
      <c r="O15" s="3"/>
      <c r="P15">
        <f t="shared" si="1"/>
        <v>78484.33999999998</v>
      </c>
    </row>
    <row r="16" spans="1:16" ht="12.75">
      <c r="A16" s="2" t="s">
        <v>27</v>
      </c>
      <c r="B16" s="3">
        <v>50155</v>
      </c>
      <c r="C16" s="3">
        <v>53639</v>
      </c>
      <c r="D16" s="3">
        <v>205076</v>
      </c>
      <c r="E16" s="3">
        <v>6359.78</v>
      </c>
      <c r="F16" s="3">
        <v>865.44</v>
      </c>
      <c r="G16" s="3">
        <v>0</v>
      </c>
      <c r="H16" s="3">
        <v>7559.04</v>
      </c>
      <c r="I16" s="3">
        <v>400.2</v>
      </c>
      <c r="J16" s="3">
        <f aca="true" t="shared" si="2" ref="J16:J22">12008.9+433.18</f>
        <v>12442.08</v>
      </c>
      <c r="K16" s="3">
        <v>10564.93</v>
      </c>
      <c r="L16" s="3">
        <v>5511.8</v>
      </c>
      <c r="M16" s="3">
        <v>7677.15</v>
      </c>
      <c r="N16" s="3">
        <v>2258.42</v>
      </c>
      <c r="O16" s="3"/>
      <c r="P16">
        <f t="shared" si="1"/>
        <v>53638.840000000004</v>
      </c>
    </row>
    <row r="17" spans="1:16" ht="12.75">
      <c r="A17" s="2" t="s">
        <v>15</v>
      </c>
      <c r="B17" s="3">
        <v>51170</v>
      </c>
      <c r="C17" s="3">
        <v>48266</v>
      </c>
      <c r="D17" s="3">
        <f t="shared" si="0"/>
        <v>207980</v>
      </c>
      <c r="E17" s="3">
        <v>6359.78</v>
      </c>
      <c r="F17" s="3">
        <v>865.44</v>
      </c>
      <c r="G17" s="3">
        <v>0</v>
      </c>
      <c r="H17" s="3">
        <v>7559.04</v>
      </c>
      <c r="I17" s="3">
        <v>0</v>
      </c>
      <c r="J17" s="3">
        <f t="shared" si="2"/>
        <v>12442.08</v>
      </c>
      <c r="K17" s="3">
        <v>6555.73</v>
      </c>
      <c r="L17" s="3">
        <v>4409.44</v>
      </c>
      <c r="M17" s="7">
        <v>8110.22</v>
      </c>
      <c r="N17" s="3">
        <v>1963.86</v>
      </c>
      <c r="O17" s="3"/>
      <c r="P17">
        <f t="shared" si="1"/>
        <v>48265.59</v>
      </c>
    </row>
    <row r="18" spans="1:16" ht="12.75">
      <c r="A18" s="2" t="s">
        <v>16</v>
      </c>
      <c r="B18" s="3">
        <v>51170</v>
      </c>
      <c r="C18" s="7">
        <v>50830</v>
      </c>
      <c r="D18" s="3">
        <f t="shared" si="0"/>
        <v>208320</v>
      </c>
      <c r="E18" s="3">
        <v>6359.78</v>
      </c>
      <c r="F18" s="3">
        <v>865.44</v>
      </c>
      <c r="G18" s="3">
        <v>0</v>
      </c>
      <c r="H18" s="3">
        <v>7559.04</v>
      </c>
      <c r="I18" s="7">
        <v>400.2</v>
      </c>
      <c r="J18" s="3">
        <f t="shared" si="2"/>
        <v>12442.08</v>
      </c>
      <c r="K18" s="7">
        <v>8225.19</v>
      </c>
      <c r="L18" s="7">
        <v>4606.29</v>
      </c>
      <c r="M18" s="7">
        <v>8267.7</v>
      </c>
      <c r="N18" s="7">
        <v>2104.45</v>
      </c>
      <c r="O18" s="7"/>
      <c r="P18">
        <f t="shared" si="1"/>
        <v>50830.17</v>
      </c>
    </row>
    <row r="19" spans="1:16" ht="12.75">
      <c r="A19" s="2" t="s">
        <v>17</v>
      </c>
      <c r="B19" s="3">
        <v>51170</v>
      </c>
      <c r="C19" s="8">
        <v>52778</v>
      </c>
      <c r="D19" s="3">
        <f>D18+B19-C19</f>
        <v>206712</v>
      </c>
      <c r="E19" s="3">
        <v>6359.78</v>
      </c>
      <c r="F19" s="3">
        <v>865.44</v>
      </c>
      <c r="G19" s="3">
        <v>0</v>
      </c>
      <c r="H19" s="3">
        <v>7559.04</v>
      </c>
      <c r="I19" s="8">
        <v>0</v>
      </c>
      <c r="J19" s="3">
        <f t="shared" si="2"/>
        <v>12442.08</v>
      </c>
      <c r="K19" s="8">
        <v>9088.02</v>
      </c>
      <c r="L19" s="8">
        <v>4803.14</v>
      </c>
      <c r="M19" s="8">
        <v>9448.8</v>
      </c>
      <c r="N19" s="8">
        <v>2211.2</v>
      </c>
      <c r="O19" s="8"/>
      <c r="P19">
        <f t="shared" si="1"/>
        <v>52777.5</v>
      </c>
    </row>
    <row r="20" spans="1:16" ht="12.75">
      <c r="A20" s="2" t="s">
        <v>18</v>
      </c>
      <c r="B20" s="3">
        <v>47633</v>
      </c>
      <c r="C20" s="3">
        <v>55123</v>
      </c>
      <c r="D20" s="3">
        <f t="shared" si="0"/>
        <v>199222</v>
      </c>
      <c r="E20" s="3">
        <v>6359.78</v>
      </c>
      <c r="F20" s="3">
        <v>865.44</v>
      </c>
      <c r="G20" s="3">
        <v>0</v>
      </c>
      <c r="H20" s="3">
        <v>7559.04</v>
      </c>
      <c r="I20" s="3">
        <v>0</v>
      </c>
      <c r="J20" s="3">
        <f t="shared" si="2"/>
        <v>12442.08</v>
      </c>
      <c r="K20" s="3">
        <v>11265.44</v>
      </c>
      <c r="L20" s="3">
        <v>5354.32</v>
      </c>
      <c r="M20" s="3">
        <v>8936.99</v>
      </c>
      <c r="N20" s="3">
        <v>2339.78</v>
      </c>
      <c r="O20" s="3"/>
      <c r="P20">
        <f t="shared" si="1"/>
        <v>55122.869999999995</v>
      </c>
    </row>
    <row r="21" spans="1:16" ht="12.75">
      <c r="A21" s="2" t="s">
        <v>19</v>
      </c>
      <c r="B21" s="3">
        <v>53170</v>
      </c>
      <c r="C21" s="3">
        <v>87803</v>
      </c>
      <c r="D21" s="3">
        <f t="shared" si="0"/>
        <v>164589</v>
      </c>
      <c r="E21" s="3">
        <v>6359.78</v>
      </c>
      <c r="F21" s="3">
        <v>865.44</v>
      </c>
      <c r="G21" s="3">
        <v>0</v>
      </c>
      <c r="H21" s="3">
        <v>7559.04</v>
      </c>
      <c r="I21" s="3">
        <v>0</v>
      </c>
      <c r="J21" s="3">
        <f t="shared" si="2"/>
        <v>12442.08</v>
      </c>
      <c r="K21" s="3">
        <v>42193.28</v>
      </c>
      <c r="L21" s="3">
        <v>5708.65</v>
      </c>
      <c r="M21" s="3">
        <v>8543.29</v>
      </c>
      <c r="N21" s="3">
        <v>4131.31</v>
      </c>
      <c r="O21" s="3"/>
      <c r="P21">
        <f t="shared" si="1"/>
        <v>87802.87</v>
      </c>
    </row>
    <row r="22" spans="1:16" ht="12.75">
      <c r="A22" s="2" t="s">
        <v>21</v>
      </c>
      <c r="B22" s="3">
        <v>50765</v>
      </c>
      <c r="C22" s="3">
        <v>72692</v>
      </c>
      <c r="D22" s="5">
        <f t="shared" si="0"/>
        <v>142662</v>
      </c>
      <c r="E22" s="3">
        <v>6359.78</v>
      </c>
      <c r="F22" s="3">
        <v>865.44</v>
      </c>
      <c r="G22" s="3">
        <v>2086.61</v>
      </c>
      <c r="H22" s="3">
        <v>7440.93</v>
      </c>
      <c r="I22" s="3">
        <v>400.2</v>
      </c>
      <c r="J22" s="3">
        <f t="shared" si="2"/>
        <v>12442.08</v>
      </c>
      <c r="K22" s="3">
        <v>13376.34</v>
      </c>
      <c r="L22" s="3">
        <v>6299.2</v>
      </c>
      <c r="M22" s="3">
        <v>10511.79</v>
      </c>
      <c r="N22" s="3">
        <v>3302.9</v>
      </c>
      <c r="O22" s="3">
        <v>9606.28</v>
      </c>
      <c r="P22">
        <f>E22+F22+G22+H22+I22+J22+K22+L22+M22+N22+O22</f>
        <v>72691.55</v>
      </c>
    </row>
    <row r="23" spans="1:16" ht="12.75">
      <c r="A23" s="6" t="s">
        <v>20</v>
      </c>
      <c r="B23" s="6">
        <f>SUM(B11:B22)</f>
        <v>597904</v>
      </c>
      <c r="C23" s="6">
        <f>SUM(C11:C22)</f>
        <v>644233</v>
      </c>
      <c r="D23" s="6"/>
      <c r="E23" s="6">
        <f aca="true" t="shared" si="3" ref="E23:N23">SUM(E11:E22)</f>
        <v>76317.36</v>
      </c>
      <c r="F23" s="6">
        <f t="shared" si="3"/>
        <v>7788.960000000003</v>
      </c>
      <c r="G23" s="6">
        <f t="shared" si="3"/>
        <v>2086.61</v>
      </c>
      <c r="H23" s="6">
        <f t="shared" si="3"/>
        <v>90039.18999999997</v>
      </c>
      <c r="I23" s="6">
        <f t="shared" si="3"/>
        <v>1700.8500000000001</v>
      </c>
      <c r="J23" s="6">
        <f t="shared" si="3"/>
        <v>101269.36</v>
      </c>
      <c r="K23" s="6">
        <f t="shared" si="3"/>
        <v>163729.34</v>
      </c>
      <c r="L23" s="6">
        <f t="shared" si="3"/>
        <v>61968.38</v>
      </c>
      <c r="M23" s="6">
        <f t="shared" si="3"/>
        <v>99960.43000000002</v>
      </c>
      <c r="N23" s="6">
        <f t="shared" si="3"/>
        <v>29765.440000000002</v>
      </c>
      <c r="O23" s="3">
        <v>9606.28</v>
      </c>
      <c r="P23">
        <f>E23+F23+G23+H23+I23+J23+K23+L23+M23+N23+O23</f>
        <v>644232.2000000002</v>
      </c>
    </row>
  </sheetData>
  <sheetProtection/>
  <mergeCells count="16">
    <mergeCell ref="O6:O9"/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2016-03-24T06:35:56Z</cp:lastPrinted>
  <dcterms:created xsi:type="dcterms:W3CDTF">2012-09-02T06:37:17Z</dcterms:created>
  <dcterms:modified xsi:type="dcterms:W3CDTF">2018-03-26T11:20:55Z</dcterms:modified>
  <cp:category/>
  <cp:version/>
  <cp:contentType/>
  <cp:contentStatus/>
</cp:coreProperties>
</file>