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<sst xmlns="http://schemas.openxmlformats.org/spreadsheetml/2006/main" count="163" uniqueCount="140">
  <si>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</si>
  <si>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</si>
  <si>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</si>
  <si>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</si>
  <si>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</si>
  <si>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</si>
  <si>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</si>
  <si>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</si>
  <si>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</si>
  <si>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</si>
  <si>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</si>
  <si>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</si>
  <si>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</si>
  <si>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</si>
  <si>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</si>
  <si>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</si>
  <si>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</si>
  <si>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</si>
  <si>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</si>
  <si>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</si>
  <si>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</si>
  <si>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</si>
  <si>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</si>
  <si>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</si>
  <si>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</si>
  <si>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</si>
  <si>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</si>
  <si>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</si>
  <si>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</si>
  <si>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</si>
  <si>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</si>
  <si>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</si>
  <si>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</si>
  <si>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</si>
  <si>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</si>
  <si>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</si>
  <si>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</si>
  <si>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</si>
  <si>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</si>
  <si>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</si>
  <si>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</si>
  <si>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</si>
  <si>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</si>
  <si>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</si>
  <si>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</si>
  <si>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</si>
  <si>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</si>
  <si>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</si>
  <si>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</si>
  <si>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</si>
  <si>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</si>
  <si>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</si>
  <si>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</si>
  <si>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</si>
  <si>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</si>
  <si>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</si>
  <si>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</si>
  <si>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</si>
  <si>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</si>
  <si>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</si>
  <si>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</si>
  <si>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</si>
  <si>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</si>
  <si>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</si>
  <si>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</si>
  <si>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</si>
  <si>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</si>
  <si>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</si>
  <si>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</si>
  <si>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</si>
  <si>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</si>
  <si>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</si>
  <si>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</si>
  <si>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</si>
  <si>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</si>
  <si>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</si>
  <si>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</si>
  <si>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</si>
  <si>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</si>
  <si>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</si>
  <si>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</si>
  <si>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</si>
  <si>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</si>
  <si>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</si>
  <si>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</si>
  <si>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</si>
  <si>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</si>
  <si>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</si>
  <si>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</si>
  <si>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</si>
  <si>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</si>
  <si>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</si>
  <si>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</si>
  <si>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</si>
  <si>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</si>
  <si>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</si>
  <si>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</si>
  <si>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</si>
  <si>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</si>
  <si>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</si>
  <si>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</si>
  <si>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</si>
  <si>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</si>
  <si>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</si>
  <si>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</si>
  <si>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</si>
  <si>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</si>
  <si>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</si>
  <si>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</si>
  <si>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</si>
  <si>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</si>
  <si>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</si>
  <si>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</si>
  <si>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</si>
  <si>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</si>
  <si>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</si>
  <si>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</si>
  <si>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</si>
  <si>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</si>
  <si>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</si>
  <si>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</si>
  <si>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</si>
  <si>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</si>
  <si>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</si>
  <si>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</si>
  <si>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</si>
  <si>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</si>
  <si>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</si>
  <si>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</si>
  <si>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</si>
  <si>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</si>
  <si>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</si>
  <si>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</si>
  <si>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</si>
  <si>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</si>
  <si>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 xml:space="preserve">покраска эл. узла </t>
  </si>
  <si>
    <t>краска</t>
  </si>
  <si>
    <t>1кг</t>
  </si>
  <si>
    <t>31.06.2017</t>
  </si>
  <si>
    <t>ост.на 01.07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</si>
</sst>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55">
      <selection activeCell="F85" sqref="F85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8">
        <f>L6*114.3*1.202</f>
        <v>261.03833999999995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3.48</v>
      </c>
      <c r="M20" s="33">
        <f>SUM(M6:M19)</f>
        <v>478.11232799999993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135</v>
      </c>
      <c r="L24" s="48">
        <v>2.35</v>
      </c>
      <c r="M24" s="32">
        <f>L24*114.3*1.202*1.15</f>
        <v>371.2926915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L25*114.3*1.202*1.15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2.35</v>
      </c>
      <c r="M36" s="33">
        <f>SUM(M24:M35)</f>
        <v>371.2926915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201561.17+4210.69</f>
        <v>205771.86000000002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f>173766.28+33.05</f>
        <v>173799.33</v>
      </c>
      <c r="J40" s="20">
        <v>1</v>
      </c>
      <c r="K40" s="20" t="s">
        <v>136</v>
      </c>
      <c r="L40" s="25" t="s">
        <v>137</v>
      </c>
      <c r="M40" s="25">
        <v>172.1</v>
      </c>
    </row>
    <row r="41" spans="2:13" ht="12.75">
      <c r="B41" t="s">
        <v>8</v>
      </c>
      <c r="F41" s="9">
        <f>F40/F39</f>
        <v>0.8446214657339443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174849.33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5200.15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f>576*1.202</f>
        <v>692.352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5892.5019999999995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5070.911999999999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0.4</v>
      </c>
      <c r="E54" t="s">
        <v>14</v>
      </c>
      <c r="F54" s="11">
        <f>B54*D54</f>
        <v>271.76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5342.672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161506</v>
      </c>
      <c r="D57">
        <v>228935.4</v>
      </c>
      <c r="E57">
        <v>2641.1</v>
      </c>
      <c r="F57" s="34">
        <f>C57/D57*E57</f>
        <v>1863.204627156831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478.11232799999993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371.2926915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172.1</v>
      </c>
    </row>
    <row r="61" spans="1:6" ht="12.75">
      <c r="A61" t="s">
        <v>22</v>
      </c>
      <c r="F61" s="11">
        <f>M60</f>
        <v>172.1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0.35</v>
      </c>
      <c r="E64" t="s">
        <v>14</v>
      </c>
      <c r="F64" s="11">
        <f>B64*D64</f>
        <v>924.3849999999999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3809.0946466568303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</v>
      </c>
      <c r="E69" t="s">
        <v>14</v>
      </c>
      <c r="F69" s="11">
        <f>B69*D69</f>
        <v>528.22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1.2</v>
      </c>
      <c r="E72" t="s">
        <v>14</v>
      </c>
      <c r="F72" s="11">
        <f>B72*D72</f>
        <v>3169.3199999999997</v>
      </c>
    </row>
    <row r="73" spans="1:6" ht="12.75">
      <c r="A73" s="4" t="s">
        <v>29</v>
      </c>
      <c r="F73" s="31">
        <f>F69+F72</f>
        <v>3697.54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1.95</v>
      </c>
      <c r="E76" t="s">
        <v>14</v>
      </c>
      <c r="F76" s="11">
        <f>B76*D76</f>
        <v>5150.1449999999995</v>
      </c>
    </row>
    <row r="77" spans="1:6" ht="12.75">
      <c r="A77" s="4" t="s">
        <v>31</v>
      </c>
      <c r="F77" s="31">
        <f>SUM(F76)</f>
        <v>5150.1449999999995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23891.95364665683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1385.7333115060962</v>
      </c>
    </row>
    <row r="81" spans="1:6" ht="12.75">
      <c r="A81" s="1"/>
      <c r="B81" s="35" t="s">
        <v>130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131</v>
      </c>
      <c r="C82" s="35"/>
      <c r="D82" s="1"/>
      <c r="E82" s="62"/>
      <c r="F82" s="63">
        <v>290.45</v>
      </c>
    </row>
    <row r="83" spans="1:6" ht="12.75">
      <c r="A83" s="1"/>
      <c r="B83" s="35" t="s">
        <v>132</v>
      </c>
      <c r="C83" s="35"/>
      <c r="D83" s="1"/>
      <c r="E83" s="62"/>
      <c r="F83" s="63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33621.386958162926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139</v>
      </c>
      <c r="I85" s="7"/>
    </row>
    <row r="86" spans="1:6" ht="12.75">
      <c r="A86" s="13"/>
      <c r="B86" s="38">
        <v>42887</v>
      </c>
      <c r="C86" s="39">
        <v>67674</v>
      </c>
      <c r="D86" s="44">
        <f>F43</f>
        <v>174849.33</v>
      </c>
      <c r="E86" s="44">
        <f>F84</f>
        <v>33621.386958162926</v>
      </c>
      <c r="F86" s="45">
        <f>C86+D86-E86</f>
        <v>208901.94304183708</v>
      </c>
    </row>
    <row r="88" spans="1:6" ht="13.5" thickBot="1">
      <c r="A88" t="s">
        <v>112</v>
      </c>
      <c r="C88" s="59">
        <v>42887</v>
      </c>
      <c r="D88" s="8" t="s">
        <v>113</v>
      </c>
      <c r="E88" s="59" t="s">
        <v>138</v>
      </c>
      <c r="F88" t="s">
        <v>114</v>
      </c>
    </row>
    <row r="89" spans="1:7" ht="13.5" thickBot="1">
      <c r="A89" t="s">
        <v>115</v>
      </c>
      <c r="F89" s="60">
        <f>E86</f>
        <v>33621.386958162926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2017-08-21T12:52:14Z</cp:lastPrinted>
  <dcterms:created xsi:type="dcterms:W3CDTF">2008-08-18T07:30:19Z</dcterms:created>
  <dcterms:modified xsi:type="dcterms:W3CDTF">2017-11-16T12:36:47Z</dcterms:modified>
  <cp:category/>
  <cp:version/>
  <cp:contentType/>
  <cp:contentStatus/>
</cp:coreProperties>
</file>