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<sst xmlns="http://schemas.openxmlformats.org/spreadsheetml/2006/main" count="33" uniqueCount="33">
  <si>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</si>
  <si>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</si>
  <si>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</si>
  <si>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</si>
  <si>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</si>
  <si>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</si>
  <si>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</si>
  <si>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</si>
  <si>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</si>
  <si>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</si>
  <si>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</si>
  <si>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</si>
  <si>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</si>
  <si>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</si>
  <si>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</si>
  <si>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</si>
  <si>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</si>
  <si>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</si>
  <si>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</si>
  <si>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</si>
  <si>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</si>
  <si>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</si>
  <si>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</si>
  <si>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</si>
  <si>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</si>
  <si>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</si>
  <si>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</si>
  <si>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</si>
  <si>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</si>
  <si>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Забайкальская д.23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</si>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</sst>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Q24" sqref="Q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00390625" style="0" customWidth="1"/>
    <col min="7" max="7" width="7.875" style="0" customWidth="1"/>
    <col min="9" max="9" width="10.00390625" style="0" customWidth="1"/>
    <col min="10" max="11" width="9.125" style="0" customWidth="1"/>
    <col min="16" max="16" width="8.25390625" style="0" customWidth="1"/>
  </cols>
  <sheetData>
    <row r="2" spans="3:12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6" ht="12.75">
      <c r="A6" s="13" t="s">
        <v>24</v>
      </c>
      <c r="B6" s="16" t="s">
        <v>0</v>
      </c>
      <c r="C6" s="16" t="s">
        <v>1</v>
      </c>
      <c r="D6" s="16" t="s">
        <v>2</v>
      </c>
      <c r="E6" s="22" t="s">
        <v>8</v>
      </c>
      <c r="F6" s="23"/>
      <c r="G6" s="24"/>
      <c r="H6" s="9" t="s">
        <v>5</v>
      </c>
      <c r="I6" s="10"/>
      <c r="J6" s="31" t="s">
        <v>11</v>
      </c>
      <c r="K6" s="19" t="s">
        <v>31</v>
      </c>
      <c r="L6" s="19" t="s">
        <v>7</v>
      </c>
      <c r="M6" s="19" t="s">
        <v>9</v>
      </c>
      <c r="N6" s="19" t="s">
        <v>10</v>
      </c>
      <c r="O6" s="19" t="s">
        <v>26</v>
      </c>
      <c r="P6" s="11" t="s">
        <v>32</v>
      </c>
    </row>
    <row r="7" spans="1:16" ht="12.75" customHeight="1">
      <c r="A7" s="14"/>
      <c r="B7" s="17"/>
      <c r="C7" s="17"/>
      <c r="D7" s="17"/>
      <c r="E7" s="25" t="s">
        <v>3</v>
      </c>
      <c r="F7" s="25" t="s">
        <v>4</v>
      </c>
      <c r="G7" s="28" t="s">
        <v>23</v>
      </c>
      <c r="H7" s="25" t="s">
        <v>25</v>
      </c>
      <c r="I7" s="25" t="s">
        <v>6</v>
      </c>
      <c r="J7" s="32"/>
      <c r="K7" s="34"/>
      <c r="L7" s="20"/>
      <c r="M7" s="20"/>
      <c r="N7" s="20"/>
      <c r="O7" s="20"/>
      <c r="P7" s="12"/>
    </row>
    <row r="8" spans="1:16" ht="12.75">
      <c r="A8" s="14"/>
      <c r="B8" s="17"/>
      <c r="C8" s="17"/>
      <c r="D8" s="17"/>
      <c r="E8" s="26"/>
      <c r="F8" s="26"/>
      <c r="G8" s="29"/>
      <c r="H8" s="26"/>
      <c r="I8" s="26"/>
      <c r="J8" s="32"/>
      <c r="K8" s="34"/>
      <c r="L8" s="20"/>
      <c r="M8" s="20"/>
      <c r="N8" s="20"/>
      <c r="O8" s="20"/>
      <c r="P8" s="12"/>
    </row>
    <row r="9" spans="1:16" ht="12.75">
      <c r="A9" s="15"/>
      <c r="B9" s="18"/>
      <c r="C9" s="18"/>
      <c r="D9" s="18"/>
      <c r="E9" s="27"/>
      <c r="F9" s="27"/>
      <c r="G9" s="30"/>
      <c r="H9" s="27"/>
      <c r="I9" s="27"/>
      <c r="J9" s="33"/>
      <c r="K9" s="35"/>
      <c r="L9" s="21"/>
      <c r="M9" s="21"/>
      <c r="N9" s="21"/>
      <c r="O9" s="21"/>
      <c r="P9" s="12"/>
    </row>
    <row r="10" spans="1:16" ht="12.75">
      <c r="A10" s="2" t="s">
        <v>30</v>
      </c>
      <c r="B10" s="3"/>
      <c r="C10" s="3"/>
      <c r="D10" s="3">
        <v>7893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12</v>
      </c>
      <c r="B11" s="3">
        <v>110091</v>
      </c>
      <c r="C11" s="3">
        <v>86572</v>
      </c>
      <c r="D11" s="3">
        <f>D10+B11-C11</f>
        <v>31412</v>
      </c>
      <c r="E11" s="3">
        <v>4625.3</v>
      </c>
      <c r="F11" s="3">
        <v>6219.15</v>
      </c>
      <c r="G11" s="3">
        <v>0</v>
      </c>
      <c r="H11" s="3">
        <v>12781.89</v>
      </c>
      <c r="I11" s="3">
        <v>0</v>
      </c>
      <c r="J11" s="3">
        <v>18915</v>
      </c>
      <c r="K11" s="3">
        <v>0</v>
      </c>
      <c r="L11" s="3">
        <v>19530.78</v>
      </c>
      <c r="M11" s="3">
        <v>8133.93</v>
      </c>
      <c r="N11" s="3">
        <v>11619.9</v>
      </c>
      <c r="O11" s="3">
        <v>4745.9</v>
      </c>
      <c r="P11" s="3"/>
      <c r="Q11">
        <f>E11+F11+G11+H11+I11+J11+K11+L11+M11+N11+O11</f>
        <v>86571.84999999998</v>
      </c>
    </row>
    <row r="12" spans="1:17" ht="12.75">
      <c r="A12" s="2" t="s">
        <v>13</v>
      </c>
      <c r="B12" s="3">
        <v>142699</v>
      </c>
      <c r="C12" s="3">
        <v>81153</v>
      </c>
      <c r="D12" s="3">
        <f aca="true" t="shared" si="0" ref="D12:D22">D11+B12-C12</f>
        <v>92958</v>
      </c>
      <c r="E12" s="3">
        <v>4625.3</v>
      </c>
      <c r="F12" s="3">
        <v>6219.15</v>
      </c>
      <c r="G12" s="3">
        <v>0</v>
      </c>
      <c r="H12" s="3">
        <v>11490.79</v>
      </c>
      <c r="I12" s="3">
        <v>0</v>
      </c>
      <c r="J12" s="3">
        <v>18915</v>
      </c>
      <c r="K12" s="3">
        <v>0</v>
      </c>
      <c r="L12" s="3">
        <v>15764.37</v>
      </c>
      <c r="M12" s="3">
        <v>7423.83</v>
      </c>
      <c r="N12" s="3">
        <v>12265.45</v>
      </c>
      <c r="O12" s="3">
        <v>4448.83</v>
      </c>
      <c r="P12" s="3"/>
      <c r="Q12">
        <f aca="true" t="shared" si="1" ref="Q12:Q21">E12+F12+G12+H12+I12+J12+K12+L12+M12+N12+O12</f>
        <v>81152.72000000002</v>
      </c>
    </row>
    <row r="13" spans="1:17" ht="12.75">
      <c r="A13" s="2" t="s">
        <v>14</v>
      </c>
      <c r="B13" s="3">
        <v>132496</v>
      </c>
      <c r="C13" s="3">
        <v>98052</v>
      </c>
      <c r="D13" s="3">
        <f t="shared" si="0"/>
        <v>127402</v>
      </c>
      <c r="E13" s="3">
        <v>4625.3</v>
      </c>
      <c r="F13" s="3">
        <v>6219.15</v>
      </c>
      <c r="G13" s="3">
        <v>0</v>
      </c>
      <c r="H13" s="3">
        <v>12200.9</v>
      </c>
      <c r="I13" s="3">
        <v>400.2</v>
      </c>
      <c r="J13" s="3">
        <v>18915</v>
      </c>
      <c r="K13" s="3">
        <v>0</v>
      </c>
      <c r="L13" s="3">
        <v>29271.13</v>
      </c>
      <c r="M13" s="3">
        <v>8004.82</v>
      </c>
      <c r="N13" s="3">
        <v>13040.11</v>
      </c>
      <c r="O13" s="3">
        <v>5375.24</v>
      </c>
      <c r="P13" s="3"/>
      <c r="Q13">
        <f t="shared" si="1"/>
        <v>98051.85</v>
      </c>
    </row>
    <row r="14" spans="1:17" ht="12.75">
      <c r="A14" s="2" t="s">
        <v>15</v>
      </c>
      <c r="B14" s="3">
        <v>109595</v>
      </c>
      <c r="C14" s="3">
        <v>108539</v>
      </c>
      <c r="D14" s="3">
        <f t="shared" si="0"/>
        <v>128458</v>
      </c>
      <c r="E14" s="3">
        <v>4625.3</v>
      </c>
      <c r="F14" s="3">
        <v>6219.15</v>
      </c>
      <c r="G14" s="3">
        <v>0</v>
      </c>
      <c r="H14" s="3">
        <v>12200.9</v>
      </c>
      <c r="I14" s="3">
        <v>0</v>
      </c>
      <c r="J14" s="3">
        <v>18915</v>
      </c>
      <c r="K14" s="3">
        <v>0</v>
      </c>
      <c r="L14" s="3">
        <v>40035.69</v>
      </c>
      <c r="M14" s="3">
        <v>8844.04</v>
      </c>
      <c r="N14" s="3">
        <v>11749.01</v>
      </c>
      <c r="O14" s="3">
        <v>5950.17</v>
      </c>
      <c r="P14" s="3"/>
      <c r="Q14">
        <f t="shared" si="1"/>
        <v>108539.26000000001</v>
      </c>
    </row>
    <row r="15" spans="1:17" ht="12.75">
      <c r="A15" s="2" t="s">
        <v>27</v>
      </c>
      <c r="B15" s="3">
        <v>119873</v>
      </c>
      <c r="C15" s="3">
        <v>213260</v>
      </c>
      <c r="D15" s="3">
        <f t="shared" si="0"/>
        <v>35071</v>
      </c>
      <c r="E15" s="3">
        <v>4625.3</v>
      </c>
      <c r="F15" s="3">
        <v>6219.15</v>
      </c>
      <c r="G15" s="3">
        <v>0</v>
      </c>
      <c r="H15" s="3">
        <v>12394.56</v>
      </c>
      <c r="I15" s="3">
        <v>100.05</v>
      </c>
      <c r="J15" s="3">
        <v>18915</v>
      </c>
      <c r="K15" s="3">
        <f>75982.56+5473.44+34966.04</f>
        <v>116422.04000000001</v>
      </c>
      <c r="L15" s="3">
        <v>25841.6</v>
      </c>
      <c r="M15" s="3">
        <v>9037.7</v>
      </c>
      <c r="N15" s="3">
        <v>14395.77</v>
      </c>
      <c r="O15" s="3">
        <v>5308.69</v>
      </c>
      <c r="P15" s="3"/>
      <c r="Q15">
        <f t="shared" si="1"/>
        <v>213259.86000000002</v>
      </c>
    </row>
    <row r="16" spans="1:17" ht="12.75">
      <c r="A16" s="2" t="s">
        <v>28</v>
      </c>
      <c r="B16" s="3">
        <v>116641</v>
      </c>
      <c r="C16" s="3">
        <v>198919</v>
      </c>
      <c r="D16" s="3">
        <v>46180</v>
      </c>
      <c r="E16" s="3">
        <v>4625.3</v>
      </c>
      <c r="F16" s="3">
        <v>6219.15</v>
      </c>
      <c r="G16" s="3">
        <v>0</v>
      </c>
      <c r="H16" s="3">
        <v>12394.56</v>
      </c>
      <c r="I16" s="3">
        <v>400.2</v>
      </c>
      <c r="J16" s="3">
        <v>18915</v>
      </c>
      <c r="K16" s="3">
        <f aca="true" t="shared" si="2" ref="K16:K22">75982.56+837.16+5344.6</f>
        <v>82164.32</v>
      </c>
      <c r="L16" s="3">
        <f>46174.43</f>
        <v>46174.43</v>
      </c>
      <c r="M16" s="3">
        <v>9037.7</v>
      </c>
      <c r="N16" s="3">
        <v>12588.23</v>
      </c>
      <c r="O16" s="3">
        <v>6400.56</v>
      </c>
      <c r="P16" s="3"/>
      <c r="Q16">
        <f t="shared" si="1"/>
        <v>198919.45000000004</v>
      </c>
    </row>
    <row r="17" spans="1:17" ht="12.75">
      <c r="A17" s="2" t="s">
        <v>16</v>
      </c>
      <c r="B17" s="3">
        <v>114878</v>
      </c>
      <c r="C17" s="3">
        <v>170621</v>
      </c>
      <c r="D17" s="3">
        <f t="shared" si="0"/>
        <v>-9563</v>
      </c>
      <c r="E17" s="3">
        <v>4625.3</v>
      </c>
      <c r="F17" s="3">
        <v>6219.15</v>
      </c>
      <c r="G17" s="3">
        <v>0</v>
      </c>
      <c r="H17" s="3">
        <v>12394.56</v>
      </c>
      <c r="I17" s="3">
        <v>0</v>
      </c>
      <c r="J17" s="3">
        <v>18915</v>
      </c>
      <c r="K17" s="3">
        <f t="shared" si="2"/>
        <v>82164.32</v>
      </c>
      <c r="L17" s="3">
        <v>14339.91</v>
      </c>
      <c r="M17" s="3">
        <v>14524.88</v>
      </c>
      <c r="N17" s="7">
        <v>12588.23</v>
      </c>
      <c r="O17" s="3">
        <v>4849.21</v>
      </c>
      <c r="P17" s="3"/>
      <c r="Q17">
        <f t="shared" si="1"/>
        <v>170620.56000000003</v>
      </c>
    </row>
    <row r="18" spans="1:17" ht="12.75">
      <c r="A18" s="2" t="s">
        <v>17</v>
      </c>
      <c r="B18" s="3">
        <v>108458</v>
      </c>
      <c r="C18" s="7">
        <v>162123</v>
      </c>
      <c r="D18" s="3">
        <f t="shared" si="0"/>
        <v>-63228</v>
      </c>
      <c r="E18" s="3">
        <v>4625.3</v>
      </c>
      <c r="F18" s="3">
        <v>6219.15</v>
      </c>
      <c r="G18" s="3">
        <v>0</v>
      </c>
      <c r="H18" s="3">
        <v>12394.56</v>
      </c>
      <c r="I18" s="7">
        <v>400.2</v>
      </c>
      <c r="J18" s="3">
        <v>18915</v>
      </c>
      <c r="K18" s="3">
        <f t="shared" si="2"/>
        <v>82164.32</v>
      </c>
      <c r="L18" s="7">
        <v>11911.67</v>
      </c>
      <c r="M18" s="7">
        <v>7552.94</v>
      </c>
      <c r="N18" s="7">
        <v>13556.55</v>
      </c>
      <c r="O18" s="7">
        <v>4383.37</v>
      </c>
      <c r="P18" s="7"/>
      <c r="Q18">
        <f t="shared" si="1"/>
        <v>162123.06</v>
      </c>
    </row>
    <row r="19" spans="1:17" ht="12.75">
      <c r="A19" s="2" t="s">
        <v>18</v>
      </c>
      <c r="B19" s="3">
        <v>108458</v>
      </c>
      <c r="C19" s="8">
        <v>175835</v>
      </c>
      <c r="D19" s="3">
        <f t="shared" si="0"/>
        <v>-130605</v>
      </c>
      <c r="E19" s="3">
        <v>4625.3</v>
      </c>
      <c r="F19" s="3">
        <v>6219.15</v>
      </c>
      <c r="G19" s="3">
        <v>0</v>
      </c>
      <c r="H19" s="3">
        <v>12394.56</v>
      </c>
      <c r="I19" s="8">
        <v>0</v>
      </c>
      <c r="J19" s="3">
        <v>18915</v>
      </c>
      <c r="K19" s="3">
        <f t="shared" si="2"/>
        <v>82164.32</v>
      </c>
      <c r="L19" s="8">
        <v>23012.38</v>
      </c>
      <c r="M19" s="8">
        <v>7875.71</v>
      </c>
      <c r="N19" s="8">
        <v>15493.2</v>
      </c>
      <c r="O19" s="8">
        <v>5135.05</v>
      </c>
      <c r="P19" s="8"/>
      <c r="Q19">
        <f t="shared" si="1"/>
        <v>175834.67</v>
      </c>
    </row>
    <row r="20" spans="1:17" ht="12.75">
      <c r="A20" s="2" t="s">
        <v>19</v>
      </c>
      <c r="B20" s="3">
        <v>119319</v>
      </c>
      <c r="C20" s="3">
        <v>167069</v>
      </c>
      <c r="D20" s="3">
        <f t="shared" si="0"/>
        <v>-178355</v>
      </c>
      <c r="E20" s="3">
        <v>4625.3</v>
      </c>
      <c r="F20" s="3">
        <v>6219.15</v>
      </c>
      <c r="G20" s="3">
        <v>0</v>
      </c>
      <c r="H20" s="3">
        <v>12394.56</v>
      </c>
      <c r="I20" s="3">
        <v>0</v>
      </c>
      <c r="J20" s="3">
        <v>18915</v>
      </c>
      <c r="K20" s="3">
        <f t="shared" si="2"/>
        <v>82164.32</v>
      </c>
      <c r="L20" s="3">
        <v>14662.24</v>
      </c>
      <c r="M20" s="3">
        <v>8779.48</v>
      </c>
      <c r="N20" s="3">
        <v>14653.99</v>
      </c>
      <c r="O20" s="3">
        <v>4654.48</v>
      </c>
      <c r="P20" s="3"/>
      <c r="Q20">
        <f t="shared" si="1"/>
        <v>167068.52000000002</v>
      </c>
    </row>
    <row r="21" spans="1:17" ht="12.75">
      <c r="A21" s="2" t="s">
        <v>20</v>
      </c>
      <c r="B21" s="3">
        <v>110596</v>
      </c>
      <c r="C21" s="3">
        <v>175729</v>
      </c>
      <c r="D21" s="3">
        <f t="shared" si="0"/>
        <v>-243488</v>
      </c>
      <c r="E21" s="3">
        <v>4625.3</v>
      </c>
      <c r="F21" s="3">
        <v>6219.15</v>
      </c>
      <c r="G21" s="3">
        <v>0</v>
      </c>
      <c r="H21" s="3">
        <v>12394.56</v>
      </c>
      <c r="I21" s="3">
        <v>0</v>
      </c>
      <c r="J21" s="3">
        <v>18915</v>
      </c>
      <c r="K21" s="3">
        <f t="shared" si="2"/>
        <v>82164.32</v>
      </c>
      <c r="L21" s="3">
        <v>22912.06</v>
      </c>
      <c r="M21" s="3">
        <v>9360.48</v>
      </c>
      <c r="N21" s="3">
        <v>14008.44</v>
      </c>
      <c r="O21" s="3">
        <v>5129.23</v>
      </c>
      <c r="P21" s="3"/>
      <c r="Q21">
        <f t="shared" si="1"/>
        <v>175728.54000000004</v>
      </c>
    </row>
    <row r="22" spans="1:17" ht="12.75">
      <c r="A22" s="2" t="s">
        <v>22</v>
      </c>
      <c r="B22" s="3">
        <v>145623</v>
      </c>
      <c r="C22" s="3">
        <v>214203</v>
      </c>
      <c r="D22" s="5">
        <f t="shared" si="0"/>
        <v>-312068</v>
      </c>
      <c r="E22" s="3">
        <v>4625.3</v>
      </c>
      <c r="F22" s="3">
        <v>6219.15</v>
      </c>
      <c r="G22" s="3">
        <v>3421.42</v>
      </c>
      <c r="H22" s="3">
        <v>12200.9</v>
      </c>
      <c r="I22" s="3">
        <v>400.2</v>
      </c>
      <c r="J22" s="3">
        <v>18915</v>
      </c>
      <c r="K22" s="3">
        <f t="shared" si="2"/>
        <v>82164.32</v>
      </c>
      <c r="L22" s="3">
        <v>35701.75</v>
      </c>
      <c r="M22" s="3">
        <v>10328.8</v>
      </c>
      <c r="N22" s="3">
        <v>17236.19</v>
      </c>
      <c r="O22" s="3">
        <v>7238.41</v>
      </c>
      <c r="P22" s="3">
        <v>15751.42</v>
      </c>
      <c r="Q22">
        <f>E22+F22+G22+H22+I22+J22+K22+L22+M22+N22+O22+P22</f>
        <v>214202.86000000002</v>
      </c>
    </row>
    <row r="23" spans="1:17" ht="12.75">
      <c r="A23" s="6" t="s">
        <v>21</v>
      </c>
      <c r="B23" s="6">
        <f>SUM(B11:B22)</f>
        <v>1438727</v>
      </c>
      <c r="C23" s="6">
        <f>SUM(C11:C22)</f>
        <v>1852075</v>
      </c>
      <c r="D23" s="6"/>
      <c r="E23" s="6">
        <f aca="true" t="shared" si="3" ref="E23:O23">SUM(E11:E22)</f>
        <v>55503.60000000001</v>
      </c>
      <c r="F23" s="6">
        <f t="shared" si="3"/>
        <v>74629.8</v>
      </c>
      <c r="G23" s="6">
        <f t="shared" si="3"/>
        <v>3421.42</v>
      </c>
      <c r="H23" s="6">
        <f t="shared" si="3"/>
        <v>147637.3</v>
      </c>
      <c r="I23" s="6">
        <f t="shared" si="3"/>
        <v>1700.8500000000001</v>
      </c>
      <c r="J23" s="6">
        <f t="shared" si="3"/>
        <v>226980</v>
      </c>
      <c r="K23" s="6">
        <f t="shared" si="3"/>
        <v>691572.2800000003</v>
      </c>
      <c r="L23" s="6">
        <f t="shared" si="3"/>
        <v>299158.01</v>
      </c>
      <c r="M23" s="6">
        <f t="shared" si="3"/>
        <v>108904.31</v>
      </c>
      <c r="N23" s="6">
        <f t="shared" si="3"/>
        <v>163195.07</v>
      </c>
      <c r="O23" s="6">
        <f t="shared" si="3"/>
        <v>63619.14</v>
      </c>
      <c r="P23" s="3">
        <v>15751.42</v>
      </c>
      <c r="Q23">
        <f>E23+F23+G23+H23+I23+J23+K23+L23+M23+N23+O23+P23</f>
        <v>1852073.2000000002</v>
      </c>
    </row>
  </sheetData>
  <sheetProtection/>
  <mergeCells count="17">
    <mergeCell ref="N6:N9"/>
    <mergeCell ref="O6:O9"/>
    <mergeCell ref="H7:H9"/>
    <mergeCell ref="I7:I9"/>
    <mergeCell ref="J6:J9"/>
    <mergeCell ref="L6:L9"/>
    <mergeCell ref="K6:K9"/>
    <mergeCell ref="P6:P9"/>
    <mergeCell ref="A6:A9"/>
    <mergeCell ref="B6:B9"/>
    <mergeCell ref="C6:C9"/>
    <mergeCell ref="M6:M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2018-03-26T12:05:09Z</dcterms:modified>
  <cp:category/>
  <cp:version/>
  <cp:contentType/>
  <cp:contentStatus/>
</cp:coreProperties>
</file>