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<sst xmlns="http://schemas.openxmlformats.org/spreadsheetml/2006/main" count="159" uniqueCount="136">
  <si>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</si>
  <si>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</si>
  <si>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</si>
  <si>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</si>
  <si>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</si>
  <si>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</si>
  <si>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</si>
  <si>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</si>
  <si>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</si>
  <si>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</si>
  <si>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</si>
  <si>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</si>
  <si>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</si>
  <si>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</si>
  <si>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</si>
  <si>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</si>
  <si>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</si>
  <si>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</si>
  <si>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</si>
  <si>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</si>
  <si>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</si>
  <si>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</si>
  <si>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</si>
  <si>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</si>
  <si>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</si>
  <si>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</si>
  <si>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</si>
  <si>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</si>
  <si>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</si>
  <si>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</si>
  <si>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</si>
  <si>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</si>
  <si>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</si>
  <si>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</si>
  <si>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</si>
  <si>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</si>
  <si>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</si>
  <si>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</si>
  <si>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</si>
  <si>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</si>
  <si>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</si>
  <si>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</si>
  <si>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</si>
  <si>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</si>
  <si>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</si>
  <si>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</si>
  <si>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</si>
  <si>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</si>
  <si>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</si>
  <si>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</si>
  <si>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</si>
  <si>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</si>
  <si>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</si>
  <si>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</si>
  <si>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</si>
  <si>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</si>
  <si>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</si>
  <si>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</si>
  <si>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</si>
  <si>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</si>
  <si>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</si>
  <si>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</si>
  <si>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</si>
  <si>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</si>
  <si>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</si>
  <si>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</si>
  <si>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</si>
  <si>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</si>
  <si>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</si>
  <si>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</si>
  <si>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</si>
  <si>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</si>
  <si>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</si>
  <si>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</si>
  <si>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</si>
  <si>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</si>
  <si>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</si>
  <si>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</si>
  <si>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</si>
  <si>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</si>
  <si>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</si>
  <si>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</si>
  <si>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</si>
  <si>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</si>
  <si>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</si>
  <si>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</si>
  <si>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</si>
  <si>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</si>
  <si>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</si>
  <si>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</si>
  <si>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</si>
  <si>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</si>
  <si>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</si>
  <si>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</si>
  <si>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</si>
  <si>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</si>
  <si>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</si>
  <si>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</si>
  <si>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</si>
  <si>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</si>
  <si>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</si>
  <si>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</si>
  <si>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</si>
  <si>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</si>
  <si>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</si>
  <si>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</si>
  <si>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</si>
  <si>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</si>
  <si>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</si>
  <si>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</si>
  <si>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</si>
  <si>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</si>
  <si>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</si>
  <si>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</si>
  <si>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</si>
  <si>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</si>
  <si>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</si>
  <si>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</si>
  <si>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</si>
  <si>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</si>
  <si>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</si>
  <si>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</si>
  <si>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</si>
  <si>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</si>
  <si>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</si>
  <si>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</si>
  <si>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</si>
  <si>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</si>
  <si>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</si>
  <si>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</si>
  <si>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</si>
  <si>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</si>
  <si>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откачка воды из техподполий</t>
  </si>
  <si>
    <t>лампа</t>
  </si>
  <si>
    <t>смена ламп (8шт) п-д2,1</t>
  </si>
  <si>
    <t>8шт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</si>
</sst>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M41" sqref="M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s="5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129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484.98175799999996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11.13</v>
      </c>
      <c r="M20" s="32">
        <f>SUM(M6:M19)</f>
        <v>1529.1351179999997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132</v>
      </c>
      <c r="L24" s="47">
        <v>1.75</v>
      </c>
      <c r="M24" s="31">
        <f>L24*114.3*1.202*1.15</f>
        <v>276.4945575</v>
      </c>
    </row>
    <row r="25" spans="1:13" ht="12.75">
      <c r="A25" t="s">
        <v>106</v>
      </c>
      <c r="J25" s="20">
        <v>2</v>
      </c>
      <c r="K25" s="20" t="s">
        <v>134</v>
      </c>
      <c r="L25" s="47">
        <f>0.08*7.1</f>
        <v>0.568</v>
      </c>
      <c r="M25" s="31">
        <f aca="true" t="shared" si="1" ref="M25:M35">L25*114.3*1.202*1.15</f>
        <v>89.74223351999998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2.318</v>
      </c>
      <c r="M36" s="32">
        <f>SUM(M24:M35)</f>
        <v>366.23679101999994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44211.93</v>
      </c>
      <c r="J40" s="20">
        <v>1</v>
      </c>
      <c r="K40" s="20" t="s">
        <v>133</v>
      </c>
      <c r="L40" s="25" t="s">
        <v>135</v>
      </c>
      <c r="M40" s="25">
        <f>8*13.8</f>
        <v>110.4</v>
      </c>
    </row>
    <row r="41" spans="1:13" ht="12.75">
      <c r="A41" t="s">
        <v>7</v>
      </c>
      <c r="F41" s="5">
        <v>47861.11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1.082538355597686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48761.11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(461.5)*1.202</f>
        <v>554.723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6336.343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1.89</v>
      </c>
      <c r="E54" t="s">
        <v>14</v>
      </c>
      <c r="F54" s="11">
        <f>E33*D54</f>
        <v>5990.166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0.4</v>
      </c>
      <c r="E55" t="s">
        <v>14</v>
      </c>
      <c r="F55" s="11">
        <f>B55*D55</f>
        <v>353.48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6343.646000000001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166992</v>
      </c>
      <c r="D58">
        <v>228935.4</v>
      </c>
      <c r="E58">
        <v>3169.4</v>
      </c>
      <c r="F58" s="36">
        <f>C58/D58*E58</f>
        <v>2311.850612880315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1529.1351179999997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366.23679101999994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2*600*1.202</f>
        <v>1442.3999999999999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110.4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0.25</v>
      </c>
      <c r="E65" t="s">
        <v>14</v>
      </c>
      <c r="F65" s="46">
        <f>B65*D65</f>
        <v>792.35</v>
      </c>
      <c r="J65" s="20"/>
      <c r="K65" s="20"/>
      <c r="L65" s="34" t="s">
        <v>65</v>
      </c>
      <c r="M65" s="35">
        <f>SUM(M40:M64)</f>
        <v>110.4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6552.3725219003145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0.27</v>
      </c>
      <c r="E70" t="s">
        <v>14</v>
      </c>
      <c r="F70" s="46">
        <f>B70*D70</f>
        <v>855.738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0.97</v>
      </c>
      <c r="E73" t="s">
        <v>14</v>
      </c>
      <c r="F73" s="11">
        <f>B73*D73</f>
        <v>3074.318</v>
      </c>
    </row>
    <row r="74" spans="1:6" ht="12.75">
      <c r="A74" s="10" t="s">
        <v>29</v>
      </c>
      <c r="F74" s="33">
        <f>F70+F73</f>
        <v>3930.0560000000005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2.02</v>
      </c>
      <c r="E77" t="s">
        <v>14</v>
      </c>
      <c r="F77" s="11">
        <f>B77*D77</f>
        <v>6402.188</v>
      </c>
    </row>
    <row r="78" spans="1:6" ht="12.75">
      <c r="A78" s="10" t="s">
        <v>32</v>
      </c>
      <c r="F78" s="33">
        <f>SUM(F77)</f>
        <v>6402.188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29564.605521900317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1714.7471202702184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31279.352642170536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131</v>
      </c>
    </row>
    <row r="84" spans="1:6" ht="12.75">
      <c r="A84" s="13"/>
      <c r="B84" s="40">
        <v>42795</v>
      </c>
      <c r="C84" s="41">
        <v>-78252</v>
      </c>
      <c r="D84" s="44">
        <f>F44</f>
        <v>48761.11</v>
      </c>
      <c r="E84" s="44">
        <f>F82</f>
        <v>31279.352642170536</v>
      </c>
      <c r="F84" s="45">
        <f>C84+D84-E84</f>
        <v>-60770.24264217053</v>
      </c>
    </row>
    <row r="86" spans="1:6" ht="13.5" thickBot="1">
      <c r="A86" t="s">
        <v>111</v>
      </c>
      <c r="C86" s="53">
        <v>42767</v>
      </c>
      <c r="D86" s="8" t="s">
        <v>112</v>
      </c>
      <c r="E86" s="53">
        <v>42794</v>
      </c>
      <c r="F86" t="s">
        <v>113</v>
      </c>
    </row>
    <row r="87" spans="1:7" ht="13.5" thickBot="1">
      <c r="A87" t="s">
        <v>114</v>
      </c>
      <c r="F87" s="54">
        <f>E84</f>
        <v>31279.352642170536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2017-06-01T13:38:39Z</cp:lastPrinted>
  <dcterms:created xsi:type="dcterms:W3CDTF">2008-08-18T07:30:19Z</dcterms:created>
  <dcterms:modified xsi:type="dcterms:W3CDTF">2017-06-01T13:38:40Z</dcterms:modified>
  <cp:category/>
  <cp:version/>
  <cp:contentType/>
  <cp:contentStatus/>
</cp:coreProperties>
</file>