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<sst xmlns="http://schemas.openxmlformats.org/spreadsheetml/2006/main" count="158" uniqueCount="135">
  <si>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</si>
  <si>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</si>
  <si>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</si>
  <si>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</si>
  <si>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</si>
  <si>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</si>
  <si>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</si>
  <si>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</si>
  <si>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</si>
  <si>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</si>
  <si>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</si>
  <si>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</si>
  <si>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</si>
  <si>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</si>
  <si>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</si>
  <si>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</si>
  <si>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</si>
  <si>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</si>
  <si>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</si>
  <si>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</si>
  <si>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</si>
  <si>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</si>
  <si>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</si>
  <si>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</si>
  <si>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</si>
  <si>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</si>
  <si>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</si>
  <si>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</si>
  <si>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</si>
  <si>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</si>
  <si>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</si>
  <si>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</si>
  <si>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</si>
  <si>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</si>
  <si>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</si>
  <si>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</si>
  <si>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</si>
  <si>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</si>
  <si>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</si>
  <si>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</si>
  <si>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</si>
  <si>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</si>
  <si>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</si>
  <si>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</si>
  <si>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</si>
  <si>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</si>
  <si>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</si>
  <si>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</si>
  <si>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</si>
  <si>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</si>
  <si>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</si>
  <si>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</si>
  <si>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</si>
  <si>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</si>
  <si>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</si>
  <si>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</si>
  <si>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</si>
  <si>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</si>
  <si>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</si>
  <si>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</si>
  <si>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</si>
  <si>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</si>
  <si>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</si>
  <si>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</si>
  <si>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</si>
  <si>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</si>
  <si>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</si>
  <si>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</si>
  <si>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</si>
  <si>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</si>
  <si>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</si>
  <si>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</si>
  <si>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</si>
  <si>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</si>
  <si>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</si>
  <si>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</si>
  <si>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</si>
  <si>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</si>
  <si>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</si>
  <si>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</si>
  <si>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</si>
  <si>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</si>
  <si>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</si>
  <si>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</si>
  <si>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</si>
  <si>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</si>
  <si>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</si>
  <si>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</si>
  <si>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</si>
  <si>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</si>
  <si>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</si>
  <si>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</si>
  <si>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</si>
  <si>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</si>
  <si>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</si>
  <si>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</si>
  <si>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</si>
  <si>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</si>
  <si>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</si>
  <si>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</si>
  <si>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</si>
  <si>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</si>
  <si>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</si>
  <si>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</si>
  <si>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</si>
  <si>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</si>
  <si>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</si>
  <si>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</si>
  <si>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</si>
  <si>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</si>
  <si>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</si>
  <si>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</si>
  <si>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</si>
  <si>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</si>
  <si>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</si>
  <si>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</si>
  <si>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</si>
  <si>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</si>
  <si>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</si>
  <si>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</si>
  <si>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</si>
  <si>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</si>
  <si>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</si>
  <si>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</si>
  <si>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</si>
  <si>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</si>
  <si>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</si>
  <si>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ростелеком,комстар)</t>
    </r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</si>
  <si>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</si>
  <si>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</si>
  <si>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</si>
  <si>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</si>
  <si>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</t>
  </si>
  <si>
    <t>удаление сосулек (работа по договору) 140мп</t>
  </si>
  <si>
    <t>удаление сосулек (работа по договору) 90мп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</si>
</sst>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2" fontId="0" fillId="24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="90" zoomScaleNormal="90" zoomScalePageLayoutView="0" workbookViewId="0" topLeftCell="A52">
      <selection activeCell="F84" sqref="F84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K2" s="5" t="s">
        <v>131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129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413.5396859999999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59.077098</v>
      </c>
    </row>
    <row r="14" spans="1:13" ht="12.75">
      <c r="A14" t="s">
        <v>96</v>
      </c>
      <c r="J14" s="20">
        <v>5</v>
      </c>
      <c r="K14" s="19" t="s">
        <v>50</v>
      </c>
      <c r="L14" s="25">
        <v>5.31</v>
      </c>
      <c r="M14" s="46">
        <f t="shared" si="0"/>
        <v>729.533466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0.21</v>
      </c>
      <c r="M16" s="46">
        <f t="shared" si="0"/>
        <v>28.851606</v>
      </c>
    </row>
    <row r="17" spans="5:13" ht="12.75">
      <c r="E17" t="s">
        <v>99</v>
      </c>
      <c r="J17" s="15" t="s">
        <v>54</v>
      </c>
      <c r="K17" s="26" t="s">
        <v>82</v>
      </c>
      <c r="L17" s="21">
        <v>6</v>
      </c>
      <c r="M17" s="46">
        <f t="shared" si="0"/>
        <v>824.3315999999999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148.379688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16.54</v>
      </c>
      <c r="M20" s="33">
        <f>SUM(M6:M19)</f>
        <v>2272.407444</v>
      </c>
    </row>
    <row r="21" spans="1:11" ht="12.75">
      <c r="A21" t="s">
        <v>128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133</v>
      </c>
      <c r="L24" s="46"/>
      <c r="M24" s="32">
        <f>140*48.27</f>
        <v>6757.8</v>
      </c>
    </row>
    <row r="25" spans="1:13" ht="12.75">
      <c r="A25" t="s">
        <v>106</v>
      </c>
      <c r="J25" s="20">
        <v>2</v>
      </c>
      <c r="K25" s="20" t="s">
        <v>134</v>
      </c>
      <c r="L25" s="25"/>
      <c r="M25" s="32">
        <f>90*48.27</f>
        <v>4344.3</v>
      </c>
    </row>
    <row r="26" spans="1:13" ht="12.75">
      <c r="A26" t="s">
        <v>107</v>
      </c>
      <c r="J26" s="20">
        <v>3</v>
      </c>
      <c r="K26" s="20"/>
      <c r="L26" s="25"/>
      <c r="M26" s="32">
        <f aca="true" t="shared" si="1" ref="M26:M34">L26*114.3*1.202*1.15</f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0</v>
      </c>
      <c r="M35" s="33">
        <f>SUM(M24:M34)</f>
        <v>11102.1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/>
      <c r="L39" s="25"/>
      <c r="M39" s="25"/>
    </row>
    <row r="40" spans="1:13" ht="12.75">
      <c r="A40" s="2" t="s">
        <v>6</v>
      </c>
      <c r="F40" s="11">
        <v>28623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21249.89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0.7424061069769067</v>
      </c>
      <c r="J42" s="20">
        <v>4</v>
      </c>
      <c r="K42" s="20"/>
      <c r="L42" s="25"/>
      <c r="M42" s="25"/>
    </row>
    <row r="43" spans="1:13" ht="12.75">
      <c r="A43" t="s">
        <v>127</v>
      </c>
      <c r="F43" s="11">
        <f>400+400+250</f>
        <v>1050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22299.89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2012.14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2973.7400000000002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1.98</v>
      </c>
      <c r="E54" t="s">
        <v>14</v>
      </c>
      <c r="F54" s="11">
        <f>E33*D54</f>
        <v>4044.7439999999997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4044.7439999999997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0">
        <v>165278</v>
      </c>
      <c r="D58">
        <v>228935.4</v>
      </c>
      <c r="E58">
        <v>2042.8</v>
      </c>
      <c r="F58" s="34">
        <f>C58/D58*E58</f>
        <v>1474.7823988775874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2272.407444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11102.1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M62</f>
        <v>0</v>
      </c>
      <c r="J62" s="20"/>
      <c r="K62" s="20"/>
      <c r="L62" s="30" t="s">
        <v>65</v>
      </c>
      <c r="M62" s="33">
        <f>SUM(M39:M61)</f>
        <v>0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0.26</v>
      </c>
      <c r="E65" s="44" t="s">
        <v>14</v>
      </c>
      <c r="F65" s="45">
        <f>B65*D65</f>
        <v>531.128</v>
      </c>
    </row>
    <row r="66" spans="1:6" ht="12.75">
      <c r="A66" s="51" t="s">
        <v>75</v>
      </c>
      <c r="B66" s="51"/>
      <c r="C66" s="51"/>
      <c r="D66" s="52"/>
      <c r="E66" s="51"/>
      <c r="F66" s="52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15380.417842877589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0.23</v>
      </c>
      <c r="E70" t="s">
        <v>14</v>
      </c>
      <c r="F70" s="11">
        <f>B70*D70</f>
        <v>469.844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1.03</v>
      </c>
      <c r="E73" t="s">
        <v>14</v>
      </c>
      <c r="F73" s="11">
        <f>B73*D73</f>
        <v>2104.084</v>
      </c>
    </row>
    <row r="74" spans="1:6" ht="12.75">
      <c r="A74" s="4" t="s">
        <v>29</v>
      </c>
      <c r="F74" s="31">
        <f>F70+F73</f>
        <v>2573.928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1.8</v>
      </c>
      <c r="E77" t="s">
        <v>14</v>
      </c>
      <c r="F77" s="11">
        <f>B77*D77</f>
        <v>3677.04</v>
      </c>
    </row>
    <row r="78" spans="1:6" ht="12.75">
      <c r="A78" s="4" t="s">
        <v>32</v>
      </c>
      <c r="F78" s="8">
        <f>SUM(F77)</f>
        <v>3677.04</v>
      </c>
    </row>
    <row r="79" spans="1:6" ht="12.75">
      <c r="A79" s="47" t="s">
        <v>78</v>
      </c>
      <c r="B79" s="44"/>
      <c r="C79" s="44"/>
      <c r="D79" s="48">
        <v>0</v>
      </c>
      <c r="E79" s="44"/>
      <c r="F79" s="49">
        <f>D79*E33</f>
        <v>0</v>
      </c>
    </row>
    <row r="80" spans="1:8" ht="12.75">
      <c r="A80" s="1" t="s">
        <v>33</v>
      </c>
      <c r="B80" s="1"/>
      <c r="F80" s="31">
        <f>F52+F56+F68+F74+F78+F79</f>
        <v>28649.86984287759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1661.6924508869001</v>
      </c>
      <c r="G81" s="7"/>
      <c r="H81" s="7"/>
      <c r="I81" s="7"/>
    </row>
    <row r="82" spans="1:6" ht="15">
      <c r="A82" s="12" t="s">
        <v>35</v>
      </c>
      <c r="B82" s="12"/>
      <c r="C82" s="12"/>
      <c r="D82" s="12"/>
      <c r="E82" s="12"/>
      <c r="F82" s="36">
        <f>F80+F81</f>
        <v>30311.56229376449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132</v>
      </c>
    </row>
    <row r="84" spans="1:6" ht="12.75">
      <c r="A84" s="13"/>
      <c r="B84" s="39">
        <v>42736</v>
      </c>
      <c r="C84" s="40">
        <v>-424009</v>
      </c>
      <c r="D84" s="42">
        <f>F44</f>
        <v>22299.89</v>
      </c>
      <c r="E84" s="42">
        <f>F82</f>
        <v>30311.56229376449</v>
      </c>
      <c r="F84" s="43">
        <f>C84+D84-E84</f>
        <v>-432020.6722937645</v>
      </c>
    </row>
    <row r="86" spans="1:6" ht="13.5" thickBot="1">
      <c r="A86" t="s">
        <v>112</v>
      </c>
      <c r="C86" s="54">
        <v>42705</v>
      </c>
      <c r="D86" s="8" t="s">
        <v>113</v>
      </c>
      <c r="E86" s="54">
        <v>42735</v>
      </c>
      <c r="F86" t="s">
        <v>114</v>
      </c>
    </row>
    <row r="87" spans="1:7" ht="13.5" thickBot="1">
      <c r="A87" t="s">
        <v>115</v>
      </c>
      <c r="F87" s="55">
        <f>E84</f>
        <v>30311.56229376449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3" ht="12.75">
      <c r="A103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2017-01-21T08:24:27Z</cp:lastPrinted>
  <dcterms:created xsi:type="dcterms:W3CDTF">2008-08-18T07:30:19Z</dcterms:created>
  <dcterms:modified xsi:type="dcterms:W3CDTF">2017-04-27T07:08:09Z</dcterms:modified>
  <cp:category/>
  <cp:version/>
  <cp:contentType/>
  <cp:contentStatus/>
</cp:coreProperties>
</file>