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<sst xmlns="http://schemas.openxmlformats.org/spreadsheetml/2006/main" count="162" uniqueCount="139">
  <si>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</si>
  <si>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</si>
  <si>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</si>
  <si>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</si>
  <si>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</si>
  <si>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</si>
  <si>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</si>
  <si>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</si>
  <si>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</si>
  <si>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</si>
  <si>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</si>
  <si>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</si>
  <si>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</si>
  <si>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</si>
  <si>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</si>
  <si>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</si>
  <si>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</si>
  <si>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</si>
  <si>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</si>
  <si>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</si>
  <si>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</si>
  <si>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</si>
  <si>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</si>
  <si>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</si>
  <si>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</si>
  <si>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</si>
  <si>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</si>
  <si>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</si>
  <si>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</si>
  <si>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</si>
  <si>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</si>
  <si>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</si>
  <si>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</si>
  <si>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</si>
  <si>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</si>
  <si>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</si>
  <si>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</si>
  <si>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</si>
  <si>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</si>
  <si>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</si>
  <si>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</si>
  <si>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</si>
  <si>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</si>
  <si>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</si>
  <si>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</si>
  <si>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</si>
  <si>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</si>
  <si>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</si>
  <si>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</si>
  <si>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</si>
  <si>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</si>
  <si>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</si>
  <si>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</si>
  <si>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</si>
  <si>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</si>
  <si>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</si>
  <si>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</si>
  <si>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</si>
  <si>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</si>
  <si>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</si>
  <si>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</si>
  <si>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</si>
  <si>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</si>
  <si>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</si>
  <si>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</si>
  <si>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</si>
  <si>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</si>
  <si>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</si>
  <si>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</si>
  <si>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</si>
  <si>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</si>
  <si>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</si>
  <si>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</si>
  <si>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</si>
  <si>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</si>
  <si>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</si>
  <si>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</si>
  <si>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</si>
  <si>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</si>
  <si>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</si>
  <si>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</si>
  <si>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</si>
  <si>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</si>
  <si>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</si>
  <si>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</si>
  <si>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</si>
  <si>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</si>
  <si>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</si>
  <si>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</si>
  <si>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</si>
  <si>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</si>
  <si>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</si>
  <si>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</si>
  <si>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</si>
  <si>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</si>
  <si>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</si>
  <si>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</si>
  <si>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</si>
  <si>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</si>
  <si>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</si>
  <si>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</si>
  <si>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</si>
  <si>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</si>
  <si>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</si>
  <si>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</si>
  <si>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</si>
  <si>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</si>
  <si>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</si>
  <si>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</si>
  <si>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</si>
  <si>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</si>
  <si>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</si>
  <si>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</si>
  <si>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</si>
  <si>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</si>
  <si>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</si>
  <si>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</si>
  <si>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</si>
  <si>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</si>
  <si>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</si>
  <si>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</si>
  <si>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</si>
  <si>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</si>
  <si>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</si>
  <si>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</si>
  <si>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</si>
  <si>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</si>
  <si>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</si>
  <si>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 xml:space="preserve">   Учет затрат по текущему ремонту по ул. Белякова д.17</t>
  </si>
  <si>
    <t>поступления до квц +</t>
  </si>
  <si>
    <t>расходы на одн по эл.эн.</t>
  </si>
  <si>
    <t>расходы на одн по хвс</t>
  </si>
  <si>
    <t>расходы на одн по гвс</t>
  </si>
  <si>
    <t xml:space="preserve">заполнить </t>
  </si>
  <si>
    <t xml:space="preserve">за 3 </t>
  </si>
  <si>
    <t>за месяца умн.</t>
  </si>
  <si>
    <t>ост.на 01.01</t>
  </si>
  <si>
    <t>декабря</t>
  </si>
  <si>
    <t>за   декабрь  2017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</si>
</sst>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27" fillId="0" borderId="0" xfId="0" applyFont="1" applyAlignment="1">
      <alignment horizontal="right"/>
    </xf>
    <xf numFmtId="0" fontId="9" fillId="24" borderId="0" xfId="0" applyFont="1" applyFill="1" applyAlignment="1">
      <alignment/>
    </xf>
    <xf numFmtId="2" fontId="0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128</v>
      </c>
    </row>
    <row r="2" spans="3:11" ht="12.75">
      <c r="C2" s="1" t="s">
        <v>84</v>
      </c>
      <c r="D2" s="8">
        <v>12</v>
      </c>
      <c r="K2" s="5" t="s">
        <v>138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137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484.98175799999996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1044.15336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L24*114.3*1.202*1.15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L25*114.3*1.202*1.15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41369.09</f>
        <v>41369.09</v>
      </c>
      <c r="J40" s="20">
        <v>1</v>
      </c>
      <c r="K40" s="20"/>
      <c r="L40" s="25"/>
      <c r="M40" s="25"/>
    </row>
    <row r="41" spans="1:13" ht="12.75">
      <c r="A41" t="s">
        <v>7</v>
      </c>
      <c r="D41" t="s">
        <v>129</v>
      </c>
      <c r="F41" s="5">
        <f>38366.31</f>
        <v>38366.31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0.9274148887490636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39266.31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>
        <v>0.53</v>
      </c>
      <c r="F51" s="11">
        <f>E51*E33</f>
        <v>1483.682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9669.302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1.89</v>
      </c>
      <c r="E54" t="s">
        <v>14</v>
      </c>
      <c r="F54" s="11">
        <f>E33*D54</f>
        <v>5290.866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0.4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5290.866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166649</v>
      </c>
      <c r="D58">
        <v>228935.4</v>
      </c>
      <c r="E58">
        <v>3169.4</v>
      </c>
      <c r="F58" s="36">
        <f>C58/D58*E58</f>
        <v>2307.102093428976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1044.15336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0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f>E33</f>
        <v>2799.4</v>
      </c>
      <c r="C65" t="s">
        <v>13</v>
      </c>
      <c r="D65" s="11">
        <v>0.24</v>
      </c>
      <c r="E65" t="s">
        <v>14</v>
      </c>
      <c r="F65" s="46">
        <f>B65*D65</f>
        <v>671.856</v>
      </c>
      <c r="J65" s="20"/>
      <c r="K65" s="20"/>
      <c r="L65" s="34" t="s">
        <v>65</v>
      </c>
      <c r="M65" s="35">
        <f>SUM(M40:M64)</f>
        <v>0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0.87</v>
      </c>
      <c r="E67" s="49"/>
      <c r="F67" s="46">
        <f>D67*E33</f>
        <v>2435.478</v>
      </c>
    </row>
    <row r="68" spans="1:6" ht="12.75">
      <c r="A68" s="10" t="s">
        <v>25</v>
      </c>
      <c r="B68" s="10"/>
      <c r="C68" s="10"/>
      <c r="F68" s="33">
        <f>SUM(F58:F67)</f>
        <v>6458.5894534289755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0.26</v>
      </c>
      <c r="E70" t="s">
        <v>14</v>
      </c>
      <c r="F70" s="46">
        <f>B70*D70</f>
        <v>727.844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1.34</v>
      </c>
      <c r="E73" t="s">
        <v>14</v>
      </c>
      <c r="F73" s="11">
        <f>B73*D73</f>
        <v>3751.1960000000004</v>
      </c>
    </row>
    <row r="74" spans="1:6" ht="12.75">
      <c r="A74" s="10" t="s">
        <v>29</v>
      </c>
      <c r="F74" s="33">
        <f>F70+F73</f>
        <v>4479.040000000001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2.67</v>
      </c>
      <c r="E77" t="s">
        <v>14</v>
      </c>
      <c r="F77" s="11">
        <f>B77*D77</f>
        <v>7474.398</v>
      </c>
    </row>
    <row r="78" spans="1:6" ht="12.75">
      <c r="A78" s="10" t="s">
        <v>32</v>
      </c>
      <c r="F78" s="33">
        <f>SUM(F77)</f>
        <v>7474.398</v>
      </c>
    </row>
    <row r="79" spans="1:6" ht="12.75">
      <c r="A79" s="48" t="s">
        <v>77</v>
      </c>
      <c r="B79" s="49"/>
      <c r="C79" s="49"/>
      <c r="D79" s="50">
        <v>2.44</v>
      </c>
      <c r="E79" s="49"/>
      <c r="F79" s="51">
        <f>D79*E33</f>
        <v>6830.536</v>
      </c>
    </row>
    <row r="80" spans="1:6" ht="12.75">
      <c r="A80" s="1" t="s">
        <v>33</v>
      </c>
      <c r="B80" s="1"/>
      <c r="F80" s="33">
        <f>F52+F56+F68+F74+F78+F79</f>
        <v>40202.731453428976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2331.7584242988805</v>
      </c>
      <c r="I81" s="7"/>
    </row>
    <row r="82" spans="1:9" ht="12.75">
      <c r="A82" s="1"/>
      <c r="B82" s="37" t="s">
        <v>130</v>
      </c>
      <c r="C82" s="37"/>
      <c r="D82" s="55"/>
      <c r="E82" s="56" t="s">
        <v>133</v>
      </c>
      <c r="F82" s="57">
        <v>0</v>
      </c>
      <c r="I82" s="7"/>
    </row>
    <row r="83" spans="1:9" ht="12.75">
      <c r="A83" s="1"/>
      <c r="B83" s="37" t="s">
        <v>131</v>
      </c>
      <c r="C83" s="37"/>
      <c r="D83" s="1"/>
      <c r="E83" s="58" t="s">
        <v>134</v>
      </c>
      <c r="F83" s="57">
        <v>0</v>
      </c>
      <c r="I83" s="7"/>
    </row>
    <row r="84" spans="1:9" ht="12.75">
      <c r="A84" s="1"/>
      <c r="B84" s="37" t="s">
        <v>132</v>
      </c>
      <c r="C84" s="37"/>
      <c r="D84" s="1"/>
      <c r="E84" s="56" t="s">
        <v>135</v>
      </c>
      <c r="F84" s="57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42534.48987772786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136</v>
      </c>
    </row>
    <row r="87" spans="1:6" ht="12.75">
      <c r="A87" s="13"/>
      <c r="B87" s="40">
        <v>43435</v>
      </c>
      <c r="C87" s="41">
        <v>-22796</v>
      </c>
      <c r="D87" s="44">
        <f>F44</f>
        <v>39266.31</v>
      </c>
      <c r="E87" s="44">
        <f>F85</f>
        <v>42534.48987772786</v>
      </c>
      <c r="F87" s="45">
        <f>C87+D87-E87</f>
        <v>-26064.17987772786</v>
      </c>
    </row>
    <row r="89" spans="1:6" ht="13.5" thickBot="1">
      <c r="A89" t="s">
        <v>110</v>
      </c>
      <c r="C89" s="53">
        <v>43070</v>
      </c>
      <c r="D89" s="8" t="s">
        <v>111</v>
      </c>
      <c r="E89" s="53">
        <v>43100</v>
      </c>
      <c r="F89" t="s">
        <v>112</v>
      </c>
    </row>
    <row r="90" spans="1:7" ht="13.5" thickBot="1">
      <c r="A90" t="s">
        <v>113</v>
      </c>
      <c r="F90" s="54">
        <f>E87</f>
        <v>42534.48987772786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2017-08-21T12:45:43Z</cp:lastPrinted>
  <dcterms:created xsi:type="dcterms:W3CDTF">2008-08-18T07:30:19Z</dcterms:created>
  <dcterms:modified xsi:type="dcterms:W3CDTF">2018-03-28T05:59:50Z</dcterms:modified>
  <cp:category/>
  <cp:version/>
  <cp:contentType/>
  <cp:contentStatus/>
</cp:coreProperties>
</file>