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<sst xmlns="http://schemas.openxmlformats.org/spreadsheetml/2006/main" count="160" uniqueCount="140">
  <si>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</si>
  <si>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</si>
  <si>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</si>
  <si>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</si>
  <si>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</si>
  <si>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</si>
  <si>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</si>
  <si>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</si>
  <si>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</si>
  <si>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</si>
  <si>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</si>
  <si>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</si>
  <si>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</si>
  <si>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</si>
  <si>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</si>
  <si>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</si>
  <si>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</si>
  <si>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</si>
  <si>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</si>
  <si>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</si>
  <si>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</si>
  <si>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</si>
  <si>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</si>
  <si>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</si>
  <si>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</si>
  <si>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</si>
  <si>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</si>
  <si>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</si>
  <si>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</si>
  <si>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</si>
  <si>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</si>
  <si>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</si>
  <si>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</si>
  <si>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</si>
  <si>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</si>
  <si>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</si>
  <si>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</si>
  <si>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</si>
  <si>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</si>
  <si>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</si>
  <si>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</si>
  <si>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</si>
  <si>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</si>
  <si>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</si>
  <si>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</si>
  <si>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</si>
  <si>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</si>
  <si>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</si>
  <si>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</si>
  <si>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</si>
  <si>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</si>
  <si>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</si>
  <si>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</si>
  <si>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</si>
  <si>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</si>
  <si>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</si>
  <si>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</si>
  <si>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</si>
  <si>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</si>
  <si>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</si>
  <si>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</si>
  <si>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</si>
  <si>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</si>
  <si>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</si>
  <si>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</si>
  <si>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</si>
  <si>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</si>
  <si>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</si>
  <si>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</si>
  <si>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</si>
  <si>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</si>
  <si>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</si>
  <si>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</si>
  <si>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</si>
  <si>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</si>
  <si>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</si>
  <si>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</si>
  <si>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</si>
  <si>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</si>
  <si>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</si>
  <si>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</si>
  <si>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</si>
  <si>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</si>
  <si>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</si>
  <si>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</si>
  <si>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</si>
  <si>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</si>
  <si>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</si>
  <si>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</si>
  <si>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</si>
  <si>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</si>
  <si>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</si>
  <si>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</si>
  <si>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</si>
  <si>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</si>
  <si>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</si>
  <si>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</si>
  <si>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</si>
  <si>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</si>
  <si>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</si>
  <si>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</si>
  <si>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</si>
  <si>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</si>
  <si>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</si>
  <si>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</si>
  <si>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</si>
  <si>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</si>
  <si>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</si>
  <si>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</si>
  <si>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</si>
  <si>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</si>
  <si>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</si>
  <si>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</si>
  <si>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</si>
  <si>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</si>
  <si>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</si>
  <si>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</si>
  <si>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</si>
  <si>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</si>
  <si>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</si>
  <si>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</si>
  <si>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</si>
  <si>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</si>
  <si>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</si>
  <si>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</si>
  <si>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</si>
  <si>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</si>
  <si>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</si>
  <si>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</si>
  <si>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</si>
  <si>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</si>
  <si>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</si>
  <si>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</si>
  <si>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</si>
  <si>
    <t>ограждение опасных территорий у жилых домов</t>
  </si>
  <si>
    <t>лента ограждения</t>
  </si>
  <si>
    <t>1шт</t>
  </si>
  <si>
    <t>смена ламп (16шт) п-д1,2,3</t>
  </si>
  <si>
    <t>лампа</t>
  </si>
  <si>
    <t>16шт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</si>
</sst>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12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96</v>
      </c>
      <c r="J5" s="15"/>
      <c r="K5" s="15"/>
      <c r="L5" s="21" t="s">
        <v>40</v>
      </c>
      <c r="M5" s="21"/>
    </row>
    <row r="6" spans="1:13" ht="12.75">
      <c r="A6" t="s">
        <v>97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98</v>
      </c>
      <c r="C7" s="1" t="s">
        <v>99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100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101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102</v>
      </c>
      <c r="F11" s="7"/>
      <c r="G11" s="7"/>
      <c r="H11" s="7"/>
      <c r="J11" s="16"/>
      <c r="K11" s="18" t="s">
        <v>48</v>
      </c>
      <c r="L11" s="23">
        <v>6.71</v>
      </c>
      <c r="M11" s="50">
        <f t="shared" si="0"/>
        <v>921.8775059999999</v>
      </c>
    </row>
    <row r="12" spans="5:13" ht="12.75">
      <c r="E12" s="7" t="s">
        <v>103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104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105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106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107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108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109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110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111</v>
      </c>
      <c r="J20" s="20"/>
      <c r="K20" s="27" t="s">
        <v>57</v>
      </c>
      <c r="L20" s="28">
        <f>SUM(L6:L19)</f>
        <v>11.27</v>
      </c>
      <c r="M20" s="34">
        <f>SUM(M6:M19)</f>
        <v>1548.369522</v>
      </c>
    </row>
    <row r="21" spans="1:11" ht="12.75">
      <c r="A21" t="s">
        <v>130</v>
      </c>
      <c r="K21" s="1" t="s">
        <v>58</v>
      </c>
    </row>
    <row r="22" spans="1:13" ht="12.75">
      <c r="A22" t="s">
        <v>112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114</v>
      </c>
      <c r="J24" s="20">
        <v>1</v>
      </c>
      <c r="K24" s="20" t="s">
        <v>134</v>
      </c>
      <c r="L24" s="25">
        <v>0.5</v>
      </c>
      <c r="M24" s="33">
        <f aca="true" t="shared" si="1" ref="M24:M34">L24*114.3*1.202*1.15</f>
        <v>78.99844499999999</v>
      </c>
    </row>
    <row r="25" spans="1:13" ht="12.75">
      <c r="A25" t="s">
        <v>115</v>
      </c>
      <c r="J25" s="20">
        <v>2</v>
      </c>
      <c r="K25" s="20" t="s">
        <v>137</v>
      </c>
      <c r="L25" s="25">
        <f>0.16*7.1</f>
        <v>1.136</v>
      </c>
      <c r="M25" s="33">
        <f t="shared" si="1"/>
        <v>179.48446703999997</v>
      </c>
    </row>
    <row r="26" spans="1:13" ht="12.75">
      <c r="A26" t="s">
        <v>116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117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1.636</v>
      </c>
      <c r="M35" s="34">
        <f>SUM(M24:M34)</f>
        <v>258.48291204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135</v>
      </c>
      <c r="L39" s="25" t="s">
        <v>136</v>
      </c>
      <c r="M39" s="25">
        <v>259.57</v>
      </c>
    </row>
    <row r="40" spans="1:13" ht="12.75">
      <c r="A40" s="2" t="s">
        <v>6</v>
      </c>
      <c r="F40" s="11">
        <v>30231.71</v>
      </c>
      <c r="J40" s="20">
        <v>2</v>
      </c>
      <c r="K40" s="20" t="s">
        <v>138</v>
      </c>
      <c r="L40" s="25" t="s">
        <v>139</v>
      </c>
      <c r="M40" s="25">
        <f>16*13.3</f>
        <v>212.8</v>
      </c>
    </row>
    <row r="41" spans="1:13" ht="12.75">
      <c r="A41" t="s">
        <v>7</v>
      </c>
      <c r="F41" s="5">
        <v>34510.25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1.1415249087795563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129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36719.45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4191.006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0.4</v>
      </c>
      <c r="E55" t="s">
        <v>14</v>
      </c>
      <c r="F55" s="11">
        <f>B55*D55</f>
        <v>297.84000000000003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4488.8460000000005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472.37</v>
      </c>
    </row>
    <row r="58" spans="1:6" ht="12.75">
      <c r="A58" t="s">
        <v>19</v>
      </c>
      <c r="C58">
        <v>166992</v>
      </c>
      <c r="D58">
        <v>228935.4</v>
      </c>
      <c r="E58">
        <v>2367.8</v>
      </c>
      <c r="F58" s="36">
        <f>C58/D58*E58</f>
        <v>1727.1407462541838</v>
      </c>
    </row>
    <row r="59" spans="1:6" ht="12.75">
      <c r="A59" t="s">
        <v>20</v>
      </c>
      <c r="F59" s="36">
        <f>M20</f>
        <v>1548.369522</v>
      </c>
    </row>
    <row r="60" spans="1:6" ht="12.75">
      <c r="A60" t="s">
        <v>21</v>
      </c>
      <c r="F60" s="11">
        <f>M35</f>
        <v>258.48291204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472.37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0.28</v>
      </c>
      <c r="E65" t="s">
        <v>14</v>
      </c>
      <c r="F65" s="11">
        <f>B65*D65</f>
        <v>662.9840000000002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4669.347180294184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0.28</v>
      </c>
      <c r="E70" s="7"/>
      <c r="F70" s="11">
        <f>B70*D70</f>
        <v>662.9840000000002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0.94</v>
      </c>
      <c r="F73" s="11">
        <f>B73*D73</f>
        <v>2225.732</v>
      </c>
    </row>
    <row r="74" spans="1:6" ht="12.75">
      <c r="A74" s="4" t="s">
        <v>29</v>
      </c>
      <c r="B74" s="1"/>
      <c r="F74" s="32">
        <f>F70+F73</f>
        <v>2888.7160000000003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2.01</v>
      </c>
      <c r="E77" t="s">
        <v>14</v>
      </c>
      <c r="F77" s="11">
        <f>B77*D77</f>
        <v>4759.278</v>
      </c>
    </row>
    <row r="78" spans="1:6" ht="12.75">
      <c r="A78" s="4" t="s">
        <v>31</v>
      </c>
      <c r="B78" s="1"/>
      <c r="F78" s="32">
        <f>SUM(F77)</f>
        <v>4759.278</v>
      </c>
    </row>
    <row r="79" spans="1:6" ht="12.75">
      <c r="A79" s="51" t="s">
        <v>80</v>
      </c>
      <c r="B79" s="52"/>
      <c r="C79" s="46"/>
      <c r="D79" s="48">
        <v>2.37</v>
      </c>
      <c r="E79" s="46"/>
      <c r="F79" s="53">
        <f>D79*E33</f>
        <v>5611.686000000001</v>
      </c>
    </row>
    <row r="80" spans="1:6" ht="12.75">
      <c r="A80" s="1" t="s">
        <v>32</v>
      </c>
      <c r="B80" s="1"/>
      <c r="F80" s="32">
        <f>F52+F56+F68+F74+F78+F79</f>
        <v>29189.528500294182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1692.9926530170624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30882.521153311245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133</v>
      </c>
    </row>
    <row r="84" spans="1:6" ht="12.75">
      <c r="A84" s="13"/>
      <c r="B84" s="40">
        <v>43070</v>
      </c>
      <c r="C84" s="41">
        <v>-6713</v>
      </c>
      <c r="D84" s="42">
        <f>F44</f>
        <v>36719.45</v>
      </c>
      <c r="E84" s="42">
        <f>F82</f>
        <v>30882.521153311245</v>
      </c>
      <c r="F84" s="44">
        <f>C84+D84-E84</f>
        <v>-876.071153311248</v>
      </c>
    </row>
    <row r="86" spans="1:6" ht="13.5" thickBot="1">
      <c r="A86" t="s">
        <v>87</v>
      </c>
      <c r="C86" s="54">
        <v>42705</v>
      </c>
      <c r="D86" s="8" t="s">
        <v>88</v>
      </c>
      <c r="E86" s="54">
        <v>42735</v>
      </c>
      <c r="F86" t="s">
        <v>89</v>
      </c>
    </row>
    <row r="87" spans="1:7" ht="13.5" thickBot="1">
      <c r="A87" t="s">
        <v>90</v>
      </c>
      <c r="F87" s="56">
        <f>E84</f>
        <v>30882.521153311245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2017-03-28T12:33:51Z</dcterms:modified>
  <cp:category/>
  <cp:version/>
  <cp:contentType/>
  <cp:contentStatus/>
</cp:coreProperties>
</file>