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<sst xmlns="http://schemas.openxmlformats.org/spreadsheetml/2006/main" count="156" uniqueCount="133">
  <si>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</si>
  <si>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</si>
  <si>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</si>
  <si>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</si>
  <si>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</si>
  <si>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</si>
  <si>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</si>
  <si>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</si>
  <si>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</si>
  <si>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</si>
  <si>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</si>
  <si>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</si>
  <si>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</si>
  <si>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</si>
  <si>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</si>
  <si>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</si>
  <si>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</si>
  <si>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</si>
  <si>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</si>
  <si>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</si>
  <si>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</si>
  <si>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</si>
  <si>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</si>
  <si>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</si>
  <si>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</si>
  <si>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</si>
  <si>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</si>
  <si>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</si>
  <si>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</si>
  <si>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</si>
  <si>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</si>
  <si>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</si>
  <si>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</si>
  <si>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</si>
  <si>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</si>
  <si>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</si>
  <si>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</si>
  <si>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</si>
  <si>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</si>
  <si>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</si>
  <si>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</si>
  <si>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</si>
  <si>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</si>
  <si>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</si>
  <si>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</si>
  <si>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</si>
  <si>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</si>
  <si>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</si>
  <si>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</si>
  <si>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</si>
  <si>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</si>
  <si>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</si>
  <si>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</si>
  <si>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</si>
  <si>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</si>
  <si>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</si>
  <si>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</si>
  <si>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</si>
  <si>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</si>
  <si>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</si>
  <si>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</si>
  <si>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</si>
  <si>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</si>
  <si>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</si>
  <si>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</si>
  <si>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</si>
  <si>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</si>
  <si>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</si>
  <si>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</si>
  <si>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</si>
  <si>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</si>
  <si>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</si>
  <si>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</si>
  <si>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</si>
  <si>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</si>
  <si>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</si>
  <si>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</si>
  <si>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</si>
  <si>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</si>
  <si>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</si>
  <si>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</si>
  <si>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</si>
  <si>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</si>
  <si>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</si>
  <si>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</si>
  <si>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</si>
  <si>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</si>
  <si>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</si>
  <si>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</si>
  <si>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</si>
  <si>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</si>
  <si>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</si>
  <si>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</si>
  <si>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</si>
  <si>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</si>
  <si>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</si>
  <si>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</si>
  <si>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</si>
  <si>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</si>
  <si>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</si>
  <si>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</si>
  <si>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</si>
  <si>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</si>
  <si>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</si>
  <si>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</si>
  <si>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</si>
  <si>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</si>
  <si>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</si>
  <si>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</si>
  <si>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</si>
  <si>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</si>
  <si>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</si>
  <si>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</si>
  <si>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</si>
  <si>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</si>
  <si>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</si>
  <si>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</si>
  <si>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</si>
  <si>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</si>
  <si>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</si>
  <si>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</si>
  <si>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</si>
  <si>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</si>
  <si>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</si>
  <si>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</si>
  <si>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</si>
  <si>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</si>
  <si>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</si>
  <si>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</si>
  <si>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</si>
  <si>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июля</t>
  </si>
  <si>
    <t xml:space="preserve">                               за   июль  2016 г.</t>
  </si>
  <si>
    <t>ост.на 01.07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</si>
</sst>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7</v>
      </c>
      <c r="K2" t="s">
        <v>131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1.81</v>
      </c>
      <c r="M6" s="50">
        <f>L6*114.3*1.202</f>
        <v>248.67336600000002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44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93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97</v>
      </c>
      <c r="J13" s="16"/>
      <c r="K13" s="18" t="s">
        <v>81</v>
      </c>
      <c r="L13" s="23">
        <v>2.51</v>
      </c>
      <c r="M13" s="50">
        <f t="shared" si="0"/>
        <v>344.84538599999996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101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50">
        <f t="shared" si="0"/>
        <v>111.28476599999999</v>
      </c>
    </row>
    <row r="19" spans="1:13" ht="12.75">
      <c r="A19" t="s">
        <v>103</v>
      </c>
      <c r="J19" s="16" t="s">
        <v>82</v>
      </c>
      <c r="K19" s="18" t="s">
        <v>57</v>
      </c>
      <c r="L19" s="23">
        <v>0.5</v>
      </c>
      <c r="M19" s="50">
        <f t="shared" si="0"/>
        <v>68.6943</v>
      </c>
    </row>
    <row r="20" spans="1:13" ht="12.75">
      <c r="A20" t="s">
        <v>104</v>
      </c>
      <c r="J20" s="20"/>
      <c r="K20" s="27" t="s">
        <v>58</v>
      </c>
      <c r="L20" s="28">
        <f>SUM(L6:L19)</f>
        <v>5.630000000000001</v>
      </c>
      <c r="M20" s="34">
        <f>SUM(M6:M19)</f>
        <v>773.4978179999999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108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109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16213.96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16024.91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0.9883402944129627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16024.91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v>2561.35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>
        <v>0</v>
      </c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2561.35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2327.55</v>
      </c>
    </row>
    <row r="55" spans="1:6" ht="12.75">
      <c r="A55" t="s">
        <v>80</v>
      </c>
      <c r="B55">
        <v>696</v>
      </c>
      <c r="C55" t="s">
        <v>14</v>
      </c>
      <c r="D55" s="5">
        <v>0.1</v>
      </c>
      <c r="E55" t="s">
        <v>15</v>
      </c>
      <c r="F55" s="11">
        <f>B55*D55</f>
        <v>69.60000000000001</v>
      </c>
    </row>
    <row r="56" spans="1:6" ht="12.75">
      <c r="A56" s="4" t="s">
        <v>18</v>
      </c>
      <c r="B56" s="10"/>
      <c r="C56" s="10"/>
      <c r="F56" s="32">
        <f>SUM(F54:F55)</f>
        <v>2397.15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166649</v>
      </c>
      <c r="D58">
        <v>228935.4</v>
      </c>
      <c r="E58">
        <v>1315</v>
      </c>
      <c r="F58" s="36">
        <f>C58/D58*E58</f>
        <v>957.2282617716613</v>
      </c>
    </row>
    <row r="59" spans="1:6" ht="12.75">
      <c r="A59" t="s">
        <v>21</v>
      </c>
      <c r="F59" s="36">
        <f>M20</f>
        <v>773.4978179999999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0.37</v>
      </c>
      <c r="E65" t="s">
        <v>15</v>
      </c>
      <c r="F65" s="11">
        <f>B65*D65</f>
        <v>486.55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2217.2760797716614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0.18</v>
      </c>
      <c r="E70" t="s">
        <v>15</v>
      </c>
      <c r="F70" s="11">
        <f>B70*D70</f>
        <v>236.7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0.92</v>
      </c>
      <c r="E73" t="s">
        <v>15</v>
      </c>
      <c r="F73" s="11">
        <f>B73*D73</f>
        <v>1209.8</v>
      </c>
    </row>
    <row r="74" spans="1:6" ht="12.75">
      <c r="A74" s="4" t="s">
        <v>30</v>
      </c>
      <c r="F74" s="32">
        <f>F70+F73</f>
        <v>1446.5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2.09</v>
      </c>
      <c r="E77" t="s">
        <v>15</v>
      </c>
      <c r="F77" s="11">
        <f>B77*D77</f>
        <v>2748.35</v>
      </c>
    </row>
    <row r="78" spans="1:6" ht="12.75">
      <c r="A78" s="4" t="s">
        <v>32</v>
      </c>
      <c r="F78" s="8">
        <f>SUM(F77)</f>
        <v>2748.35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11370.626079771662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659.4963126267563</v>
      </c>
      <c r="I81" s="7"/>
    </row>
    <row r="82" spans="1:6" ht="15">
      <c r="A82" s="12" t="s">
        <v>35</v>
      </c>
      <c r="B82" s="12"/>
      <c r="C82" s="12"/>
      <c r="D82" s="12"/>
      <c r="E82" s="12"/>
      <c r="F82" s="35">
        <f>F80+F81</f>
        <v>12030.122392398418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132</v>
      </c>
    </row>
    <row r="84" spans="1:6" ht="12.75">
      <c r="A84" s="13"/>
      <c r="B84" s="40">
        <v>42552</v>
      </c>
      <c r="C84" s="41">
        <v>153276</v>
      </c>
      <c r="D84" s="46">
        <f>F44</f>
        <v>16024.91</v>
      </c>
      <c r="E84" s="46">
        <f>F82</f>
        <v>12030.122392398418</v>
      </c>
      <c r="F84" s="47">
        <f>C84+D84-E84</f>
        <v>157270.78760760158</v>
      </c>
    </row>
    <row r="86" spans="1:6" ht="13.5" thickBot="1">
      <c r="A86" t="s">
        <v>113</v>
      </c>
      <c r="C86" s="56">
        <v>42552</v>
      </c>
      <c r="D86" s="8" t="s">
        <v>114</v>
      </c>
      <c r="E86" s="56">
        <v>42582</v>
      </c>
      <c r="F86" t="s">
        <v>115</v>
      </c>
    </row>
    <row r="87" spans="1:7" ht="13.5" thickBot="1">
      <c r="A87" t="s">
        <v>116</v>
      </c>
      <c r="F87" s="57">
        <f>E84</f>
        <v>12030.122392398418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2016-09-13T13:12:49Z</dcterms:modified>
  <cp:category/>
  <cp:version/>
  <cp:contentType/>
  <cp:contentStatus/>
</cp:coreProperties>
</file>