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<sst xmlns="http://schemas.openxmlformats.org/spreadsheetml/2006/main" count="156" uniqueCount="133">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</sst>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8">
      <selection activeCell="D77" sqref="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9</v>
      </c>
      <c r="K2" t="s">
        <v>131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0.83</v>
      </c>
      <c r="M6" s="46">
        <f>L6*114.3*1.202</f>
        <v>114.032538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0.83</v>
      </c>
      <c r="M20" s="34">
        <f>SUM(M6:M19)</f>
        <v>114.032538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t="s">
        <v>109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J27" s="20"/>
      <c r="K27" s="30" t="s">
        <v>59</v>
      </c>
      <c r="L27" s="28">
        <v>0</v>
      </c>
      <c r="M27" s="34">
        <f>SUM(M24:M26)</f>
        <v>0</v>
      </c>
    </row>
    <row r="28" spans="1:11" ht="12.75">
      <c r="A28" t="s">
        <v>111</v>
      </c>
      <c r="B28" s="1"/>
      <c r="C28" s="1"/>
      <c r="D28" s="1"/>
      <c r="K28" s="1" t="s">
        <v>63</v>
      </c>
    </row>
    <row r="29" spans="1:13" ht="12.75">
      <c r="A29" t="s">
        <v>112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2"/>
      <c r="L31" s="23"/>
      <c r="M31" s="23"/>
    </row>
    <row r="32" spans="10:13" ht="12.75">
      <c r="J32" s="23">
        <v>2</v>
      </c>
      <c r="K32" s="42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2"/>
      <c r="L34" s="25"/>
      <c r="M34" s="25"/>
    </row>
    <row r="35" spans="1:13" ht="12.75">
      <c r="A35" t="s">
        <v>3</v>
      </c>
      <c r="J35" s="20"/>
      <c r="K35" s="20"/>
      <c r="L35" s="31" t="s">
        <v>66</v>
      </c>
      <c r="M35" s="34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4864.09</v>
      </c>
    </row>
    <row r="41" spans="1:6" ht="12.75">
      <c r="A41" t="s">
        <v>7</v>
      </c>
      <c r="F41" s="5">
        <v>6106.6</v>
      </c>
    </row>
    <row r="42" spans="2:6" ht="12.75">
      <c r="B42" t="s">
        <v>8</v>
      </c>
      <c r="F42" s="9">
        <f>F41/F40</f>
        <v>1.2554455201281227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6106.6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2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1.77</v>
      </c>
      <c r="E54" t="s">
        <v>15</v>
      </c>
      <c r="F54" s="11">
        <f>E33*D54</f>
        <v>674.9010000000001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674.9010000000001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161849</v>
      </c>
      <c r="D58">
        <v>228935.4</v>
      </c>
      <c r="E58">
        <v>279.1</v>
      </c>
      <c r="F58" s="35">
        <f>C58/D58*E58</f>
        <v>197.31354740245504</v>
      </c>
    </row>
    <row r="59" spans="1:6" ht="12.75">
      <c r="A59" t="s">
        <v>21</v>
      </c>
      <c r="F59" s="35">
        <f>M20</f>
        <v>114.032538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0.5</v>
      </c>
      <c r="E65" t="s">
        <v>15</v>
      </c>
      <c r="F65" s="11">
        <f>B65*D65</f>
        <v>190.65</v>
      </c>
    </row>
    <row r="66" spans="1:6" ht="12.75">
      <c r="A66" s="48" t="s">
        <v>80</v>
      </c>
      <c r="B66" s="48"/>
      <c r="C66" s="48"/>
      <c r="D66" s="51"/>
      <c r="E66" s="48"/>
      <c r="F66" s="51">
        <v>0</v>
      </c>
    </row>
    <row r="67" spans="1:6" ht="12.75">
      <c r="A67" s="48" t="s">
        <v>85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501.99608540245504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0.19</v>
      </c>
      <c r="E70" t="s">
        <v>15</v>
      </c>
      <c r="F70" s="11">
        <f>B70*D70</f>
        <v>72.447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0.84</v>
      </c>
      <c r="E73" t="s">
        <v>15</v>
      </c>
      <c r="F73" s="11">
        <f>B73*D73</f>
        <v>320.292</v>
      </c>
    </row>
    <row r="74" spans="1:6" ht="12.75">
      <c r="A74" s="4" t="s">
        <v>30</v>
      </c>
      <c r="F74" s="32">
        <f>F70+F73</f>
        <v>392.739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1.7</v>
      </c>
      <c r="E77" t="s">
        <v>15</v>
      </c>
      <c r="F77" s="11">
        <f>B77*D77</f>
        <v>648.21</v>
      </c>
    </row>
    <row r="78" spans="1:6" ht="12.75">
      <c r="A78" s="4" t="s">
        <v>33</v>
      </c>
      <c r="F78" s="32">
        <f>SUM(F77)</f>
        <v>648.21</v>
      </c>
    </row>
    <row r="79" spans="1:6" ht="12.75">
      <c r="A79" s="47" t="s">
        <v>78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34</v>
      </c>
      <c r="B80" s="1"/>
      <c r="F80" s="32">
        <f>F52+F56+F68+F74+F78+F79</f>
        <v>3580.826085402455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207.6879129533424</v>
      </c>
      <c r="I81" s="7"/>
    </row>
    <row r="82" spans="1:6" ht="15">
      <c r="A82" s="12" t="s">
        <v>36</v>
      </c>
      <c r="B82" s="12"/>
      <c r="C82" s="3"/>
      <c r="D82" s="12"/>
      <c r="E82" s="12"/>
      <c r="F82" s="43">
        <f>F80+F81</f>
        <v>3788.5139983557974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132</v>
      </c>
    </row>
    <row r="84" spans="1:6" ht="12.75">
      <c r="A84" s="13"/>
      <c r="B84" s="39">
        <v>42614</v>
      </c>
      <c r="C84" s="40">
        <v>33023</v>
      </c>
      <c r="D84" s="44">
        <f>F44</f>
        <v>6106.6</v>
      </c>
      <c r="E84" s="44">
        <f>F82</f>
        <v>3788.5139983557974</v>
      </c>
      <c r="F84" s="45">
        <f>C84+D84-E84</f>
        <v>35341.0860016442</v>
      </c>
    </row>
    <row r="86" spans="1:6" ht="13.5" thickBot="1">
      <c r="A86" t="s">
        <v>113</v>
      </c>
      <c r="C86" s="54">
        <v>42614</v>
      </c>
      <c r="D86" s="8" t="s">
        <v>114</v>
      </c>
      <c r="E86" s="54">
        <v>42643</v>
      </c>
      <c r="F86" t="s">
        <v>115</v>
      </c>
    </row>
    <row r="87" spans="1:7" ht="13.5" thickBot="1">
      <c r="A87" t="s">
        <v>116</v>
      </c>
      <c r="F87" s="55">
        <f>E84</f>
        <v>3788.5139983557974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2016-11-15T11:49:43Z</dcterms:modified>
  <cp:category/>
  <cp:version/>
  <cp:contentType/>
  <cp:contentStatus/>
</cp:coreProperties>
</file>