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<sst xmlns="http://schemas.openxmlformats.org/spreadsheetml/2006/main" count="31" uniqueCount="31">
  <si>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</si>
  <si>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</si>
  <si>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</si>
  <si>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</si>
  <si>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</si>
  <si>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</si>
  <si>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</si>
  <si>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</si>
  <si>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</si>
  <si>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</si>
  <si>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</si>
  <si>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</si>
  <si>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</si>
  <si>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</si>
  <si>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</si>
  <si>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</si>
  <si>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</si>
  <si>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</si>
  <si>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</si>
  <si>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</si>
  <si>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</si>
  <si>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</si>
  <si>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</si>
  <si>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</si>
  <si>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</si>
  <si>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</si>
  <si>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</si>
  <si>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май</t>
  </si>
  <si>
    <t>июнь</t>
  </si>
  <si>
    <t xml:space="preserve">Сводная ведомость доходов и расходов за 2016 год по ул. Белякова д.6 </t>
  </si>
  <si>
    <t>на 01.01.16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</si>
</sst>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6.125" style="0" customWidth="1"/>
    <col min="9" max="9" width="7.125" style="0" customWidth="1"/>
    <col min="10" max="10" width="7.25390625" style="0" customWidth="1"/>
  </cols>
  <sheetData>
    <row r="2" spans="3:11" ht="12.75">
      <c r="C2" s="1"/>
      <c r="D2" s="1" t="s">
        <v>29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9" t="s">
        <v>23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27" t="s">
        <v>5</v>
      </c>
      <c r="I6" s="28"/>
      <c r="J6" s="29" t="s">
        <v>26</v>
      </c>
      <c r="K6" s="15" t="s">
        <v>7</v>
      </c>
      <c r="L6" s="15" t="s">
        <v>9</v>
      </c>
      <c r="M6" s="15" t="s">
        <v>10</v>
      </c>
      <c r="N6" s="15" t="s">
        <v>25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22</v>
      </c>
      <c r="H7" s="21" t="s">
        <v>24</v>
      </c>
      <c r="I7" s="21" t="s">
        <v>6</v>
      </c>
      <c r="J7" s="30"/>
      <c r="K7" s="16"/>
      <c r="L7" s="16"/>
      <c r="M7" s="16"/>
      <c r="N7" s="16"/>
    </row>
    <row r="8" spans="1:14" ht="12.75">
      <c r="A8" s="10"/>
      <c r="B8" s="13"/>
      <c r="C8" s="13"/>
      <c r="D8" s="13"/>
      <c r="E8" s="22"/>
      <c r="F8" s="22"/>
      <c r="G8" s="25"/>
      <c r="H8" s="22"/>
      <c r="I8" s="22"/>
      <c r="J8" s="30"/>
      <c r="K8" s="16"/>
      <c r="L8" s="16"/>
      <c r="M8" s="16"/>
      <c r="N8" s="16"/>
    </row>
    <row r="9" spans="1:14" ht="12.75">
      <c r="A9" s="11"/>
      <c r="B9" s="14"/>
      <c r="C9" s="14"/>
      <c r="D9" s="14"/>
      <c r="E9" s="23"/>
      <c r="F9" s="23"/>
      <c r="G9" s="26"/>
      <c r="H9" s="23"/>
      <c r="I9" s="23"/>
      <c r="J9" s="31"/>
      <c r="K9" s="17"/>
      <c r="L9" s="17"/>
      <c r="M9" s="17"/>
      <c r="N9" s="17"/>
    </row>
    <row r="10" spans="1:14" ht="12.75">
      <c r="A10" s="2" t="s">
        <v>30</v>
      </c>
      <c r="B10" s="3"/>
      <c r="C10" s="3"/>
      <c r="D10" s="3">
        <v>-237972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37974</v>
      </c>
      <c r="C11" s="3">
        <v>54112</v>
      </c>
      <c r="D11" s="3">
        <f>D10+B11-C11</f>
        <v>-254110</v>
      </c>
      <c r="E11" s="3">
        <v>5781.62</v>
      </c>
      <c r="F11" s="3">
        <v>2115.52</v>
      </c>
      <c r="G11" s="3">
        <v>0</v>
      </c>
      <c r="H11" s="3">
        <v>5262.14</v>
      </c>
      <c r="I11" s="3">
        <v>0</v>
      </c>
      <c r="J11" s="3">
        <v>0</v>
      </c>
      <c r="K11" s="3">
        <v>28941.11</v>
      </c>
      <c r="L11" s="3">
        <v>3384.84</v>
      </c>
      <c r="M11" s="3">
        <v>5660.36</v>
      </c>
      <c r="N11" s="3">
        <v>2966.44</v>
      </c>
      <c r="O11">
        <f>E11+F11+G11+H11+I11+J11+K11+L11+M11+N11</f>
        <v>54112.03</v>
      </c>
    </row>
    <row r="12" spans="1:15" ht="12.75">
      <c r="A12" s="2" t="s">
        <v>12</v>
      </c>
      <c r="B12" s="3">
        <v>40329</v>
      </c>
      <c r="C12" s="3">
        <v>33146</v>
      </c>
      <c r="D12" s="3">
        <f aca="true" t="shared" si="0" ref="D12:D22">D11+B12-C12</f>
        <v>-246927</v>
      </c>
      <c r="E12" s="3">
        <v>5781.62</v>
      </c>
      <c r="F12" s="3">
        <v>2115.52</v>
      </c>
      <c r="G12" s="3">
        <v>85.33</v>
      </c>
      <c r="H12" s="3">
        <v>5034.59</v>
      </c>
      <c r="I12" s="3">
        <v>0</v>
      </c>
      <c r="J12" s="3">
        <v>0</v>
      </c>
      <c r="K12" s="3">
        <v>10119.68</v>
      </c>
      <c r="L12" s="3">
        <v>3413.28</v>
      </c>
      <c r="M12" s="3">
        <v>4778.59</v>
      </c>
      <c r="N12" s="3">
        <v>1817.06</v>
      </c>
      <c r="O12">
        <f aca="true" t="shared" si="1" ref="O12:O23">E12+F12+G12+H12+I12+J12+K12+L12+M12+N12</f>
        <v>33145.67</v>
      </c>
    </row>
    <row r="13" spans="1:15" ht="12.75">
      <c r="A13" s="2" t="s">
        <v>13</v>
      </c>
      <c r="B13" s="3">
        <v>40111</v>
      </c>
      <c r="C13" s="3">
        <v>30308</v>
      </c>
      <c r="D13" s="3">
        <f t="shared" si="0"/>
        <v>-237124</v>
      </c>
      <c r="E13" s="3">
        <v>5781.62</v>
      </c>
      <c r="F13" s="3">
        <v>2115.52</v>
      </c>
      <c r="G13" s="3">
        <v>0</v>
      </c>
      <c r="H13" s="3">
        <v>5575.02</v>
      </c>
      <c r="I13" s="3">
        <v>0</v>
      </c>
      <c r="J13" s="3">
        <v>0</v>
      </c>
      <c r="K13" s="3">
        <v>4137.89</v>
      </c>
      <c r="L13" s="3">
        <v>4323.49</v>
      </c>
      <c r="M13" s="3">
        <v>6712.78</v>
      </c>
      <c r="N13" s="3">
        <v>1661.49</v>
      </c>
      <c r="O13">
        <f t="shared" si="1"/>
        <v>30307.81</v>
      </c>
    </row>
    <row r="14" spans="1:15" ht="12.75">
      <c r="A14" s="2" t="s">
        <v>14</v>
      </c>
      <c r="B14" s="3">
        <v>39611</v>
      </c>
      <c r="C14" s="3">
        <v>35433</v>
      </c>
      <c r="D14" s="3">
        <f t="shared" si="0"/>
        <v>-232946</v>
      </c>
      <c r="E14" s="3">
        <v>5781.62</v>
      </c>
      <c r="F14" s="3">
        <v>2115.52</v>
      </c>
      <c r="G14" s="3">
        <v>0</v>
      </c>
      <c r="H14" s="3">
        <v>5034.59</v>
      </c>
      <c r="I14" s="3">
        <v>0</v>
      </c>
      <c r="J14" s="3">
        <v>0</v>
      </c>
      <c r="K14" s="3">
        <v>10375.53</v>
      </c>
      <c r="L14" s="3">
        <v>4181.27</v>
      </c>
      <c r="M14" s="3">
        <v>6001.68</v>
      </c>
      <c r="N14" s="3">
        <v>1942.43</v>
      </c>
      <c r="O14">
        <f t="shared" si="1"/>
        <v>35432.64000000001</v>
      </c>
    </row>
    <row r="15" spans="1:15" ht="12.75">
      <c r="A15" s="2" t="s">
        <v>27</v>
      </c>
      <c r="B15" s="3">
        <v>36428</v>
      </c>
      <c r="C15" s="3">
        <v>30217</v>
      </c>
      <c r="D15" s="3">
        <f t="shared" si="0"/>
        <v>-226735</v>
      </c>
      <c r="E15" s="3">
        <v>5781.62</v>
      </c>
      <c r="F15" s="3">
        <v>2115.52</v>
      </c>
      <c r="G15" s="3">
        <v>0</v>
      </c>
      <c r="H15" s="3">
        <v>5034.59</v>
      </c>
      <c r="I15" s="3">
        <v>0</v>
      </c>
      <c r="J15" s="3">
        <v>0</v>
      </c>
      <c r="K15" s="3">
        <v>6526.81</v>
      </c>
      <c r="L15" s="3">
        <v>3384.84</v>
      </c>
      <c r="M15" s="3">
        <v>5717.24</v>
      </c>
      <c r="N15" s="3">
        <v>1656.52</v>
      </c>
      <c r="O15">
        <f t="shared" si="1"/>
        <v>30217.140000000003</v>
      </c>
    </row>
    <row r="16" spans="1:15" ht="12.75">
      <c r="A16" s="2" t="s">
        <v>28</v>
      </c>
      <c r="B16" s="3">
        <v>43990</v>
      </c>
      <c r="C16" s="3">
        <v>50878</v>
      </c>
      <c r="D16" s="3">
        <f t="shared" si="0"/>
        <v>-233623</v>
      </c>
      <c r="E16" s="3">
        <v>5781.62</v>
      </c>
      <c r="F16" s="3">
        <v>2115.52</v>
      </c>
      <c r="G16" s="3">
        <v>0</v>
      </c>
      <c r="H16" s="3">
        <v>5034.59</v>
      </c>
      <c r="I16" s="3">
        <v>0</v>
      </c>
      <c r="J16" s="3">
        <v>0</v>
      </c>
      <c r="K16" s="3">
        <v>26083.46</v>
      </c>
      <c r="L16" s="3">
        <v>3441.72</v>
      </c>
      <c r="M16" s="3">
        <v>5631.91</v>
      </c>
      <c r="N16" s="3">
        <v>2789.15</v>
      </c>
      <c r="O16">
        <f t="shared" si="1"/>
        <v>50877.97000000001</v>
      </c>
    </row>
    <row r="17" spans="1:15" ht="12.75">
      <c r="A17" s="2" t="s">
        <v>15</v>
      </c>
      <c r="B17" s="3">
        <v>35028</v>
      </c>
      <c r="C17" s="3">
        <v>29465</v>
      </c>
      <c r="D17" s="3">
        <f t="shared" si="0"/>
        <v>-228060</v>
      </c>
      <c r="E17" s="3">
        <v>5781.62</v>
      </c>
      <c r="F17" s="3">
        <v>2243.73</v>
      </c>
      <c r="G17" s="3">
        <v>0</v>
      </c>
      <c r="H17" s="3">
        <v>5034.59</v>
      </c>
      <c r="I17" s="3">
        <v>0</v>
      </c>
      <c r="J17" s="3">
        <v>0</v>
      </c>
      <c r="K17" s="3">
        <v>5716.44</v>
      </c>
      <c r="L17" s="3">
        <v>3128.84</v>
      </c>
      <c r="M17" s="3">
        <v>5944.8</v>
      </c>
      <c r="N17" s="3">
        <v>1615.3</v>
      </c>
      <c r="O17">
        <f t="shared" si="1"/>
        <v>29465.32</v>
      </c>
    </row>
    <row r="18" spans="1:15" ht="12.75">
      <c r="A18" s="2" t="s">
        <v>16</v>
      </c>
      <c r="B18" s="7">
        <v>37981</v>
      </c>
      <c r="C18" s="8">
        <v>40679</v>
      </c>
      <c r="D18" s="3">
        <f t="shared" si="0"/>
        <v>-230758</v>
      </c>
      <c r="E18" s="3">
        <v>5781.62</v>
      </c>
      <c r="F18" s="3">
        <v>2243.73</v>
      </c>
      <c r="G18" s="8">
        <v>0</v>
      </c>
      <c r="H18" s="8">
        <v>5034.59</v>
      </c>
      <c r="I18" s="3">
        <v>0</v>
      </c>
      <c r="J18" s="3">
        <v>0</v>
      </c>
      <c r="K18" s="8">
        <v>17026.7</v>
      </c>
      <c r="L18" s="8">
        <v>3356.39</v>
      </c>
      <c r="M18" s="8">
        <v>5006.14</v>
      </c>
      <c r="N18" s="8">
        <v>2230.05</v>
      </c>
      <c r="O18">
        <f t="shared" si="1"/>
        <v>40679.22</v>
      </c>
    </row>
    <row r="19" spans="1:15" ht="12.75">
      <c r="A19" s="2" t="s">
        <v>17</v>
      </c>
      <c r="B19" s="7">
        <v>43594</v>
      </c>
      <c r="C19" s="8">
        <v>32166</v>
      </c>
      <c r="D19" s="3">
        <f t="shared" si="0"/>
        <v>-219330</v>
      </c>
      <c r="E19" s="3">
        <v>5781.62</v>
      </c>
      <c r="F19" s="3">
        <v>2243.73</v>
      </c>
      <c r="G19" s="8">
        <v>0</v>
      </c>
      <c r="H19" s="8">
        <v>5034.59</v>
      </c>
      <c r="I19" s="3">
        <v>0</v>
      </c>
      <c r="J19" s="3">
        <v>0</v>
      </c>
      <c r="K19" s="8">
        <v>9577.61</v>
      </c>
      <c r="L19" s="8">
        <v>2929.73</v>
      </c>
      <c r="M19" s="8">
        <v>4835.48</v>
      </c>
      <c r="N19" s="8">
        <v>1763.36</v>
      </c>
      <c r="O19">
        <f t="shared" si="1"/>
        <v>32166.120000000003</v>
      </c>
    </row>
    <row r="20" spans="1:15" ht="12.75">
      <c r="A20" s="2" t="s">
        <v>18</v>
      </c>
      <c r="B20" s="3">
        <v>38620</v>
      </c>
      <c r="C20" s="3">
        <v>33112</v>
      </c>
      <c r="D20" s="3">
        <f t="shared" si="0"/>
        <v>-213822</v>
      </c>
      <c r="E20" s="3">
        <v>5781.62</v>
      </c>
      <c r="F20" s="3">
        <v>2243.73</v>
      </c>
      <c r="G20" s="3">
        <v>0</v>
      </c>
      <c r="H20" s="8">
        <v>5034.59</v>
      </c>
      <c r="I20" s="3">
        <v>0</v>
      </c>
      <c r="J20" s="3">
        <v>0</v>
      </c>
      <c r="K20" s="3">
        <v>5437.09</v>
      </c>
      <c r="L20" s="3">
        <v>5119.92</v>
      </c>
      <c r="M20" s="3">
        <v>7679.88</v>
      </c>
      <c r="N20" s="3">
        <v>1815.22</v>
      </c>
      <c r="O20">
        <f t="shared" si="1"/>
        <v>33112.049999999996</v>
      </c>
    </row>
    <row r="21" spans="1:15" ht="12.75">
      <c r="A21" s="2" t="s">
        <v>19</v>
      </c>
      <c r="B21" s="3">
        <v>38952</v>
      </c>
      <c r="C21" s="3">
        <v>32803</v>
      </c>
      <c r="D21" s="3">
        <f t="shared" si="0"/>
        <v>-207673</v>
      </c>
      <c r="E21" s="3">
        <v>5781.62</v>
      </c>
      <c r="F21" s="3">
        <v>2243.73</v>
      </c>
      <c r="G21" s="3">
        <v>0</v>
      </c>
      <c r="H21" s="8">
        <v>5034.59</v>
      </c>
      <c r="I21" s="3">
        <v>0</v>
      </c>
      <c r="J21" s="3">
        <v>0</v>
      </c>
      <c r="K21" s="3">
        <v>10236.13</v>
      </c>
      <c r="L21" s="3">
        <v>3043.51</v>
      </c>
      <c r="M21" s="3">
        <v>4664.82</v>
      </c>
      <c r="N21" s="3">
        <v>1798.25</v>
      </c>
      <c r="O21">
        <f t="shared" si="1"/>
        <v>32802.65</v>
      </c>
    </row>
    <row r="22" spans="1:15" ht="12.75">
      <c r="A22" s="2" t="s">
        <v>21</v>
      </c>
      <c r="B22" s="3">
        <v>51656</v>
      </c>
      <c r="C22" s="3">
        <v>56532</v>
      </c>
      <c r="D22" s="5">
        <f t="shared" si="0"/>
        <v>-212549</v>
      </c>
      <c r="E22" s="3">
        <v>5781.62</v>
      </c>
      <c r="F22" s="3">
        <v>2243.73</v>
      </c>
      <c r="G22" s="3">
        <v>0</v>
      </c>
      <c r="H22" s="8">
        <v>5034.59</v>
      </c>
      <c r="I22" s="3">
        <v>0</v>
      </c>
      <c r="J22" s="3">
        <v>6741.23</v>
      </c>
      <c r="K22" s="3">
        <v>24444.77</v>
      </c>
      <c r="L22" s="3">
        <v>3470.17</v>
      </c>
      <c r="M22" s="3">
        <v>5717.24</v>
      </c>
      <c r="N22" s="3">
        <v>3099.13</v>
      </c>
      <c r="O22">
        <f t="shared" si="1"/>
        <v>56532.479999999996</v>
      </c>
    </row>
    <row r="23" spans="1:15" ht="12.75">
      <c r="A23" s="6" t="s">
        <v>20</v>
      </c>
      <c r="B23" s="6">
        <f>SUM(B11:B22)</f>
        <v>484274</v>
      </c>
      <c r="C23" s="6">
        <f>SUM(C11:C22)</f>
        <v>458851</v>
      </c>
      <c r="D23" s="6"/>
      <c r="E23" s="6">
        <f aca="true" t="shared" si="2" ref="E23:N23">SUM(E11:E22)</f>
        <v>69379.44000000002</v>
      </c>
      <c r="F23" s="6">
        <f t="shared" si="2"/>
        <v>26155.5</v>
      </c>
      <c r="G23" s="6">
        <f t="shared" si="2"/>
        <v>85.33</v>
      </c>
      <c r="H23" s="6">
        <f t="shared" si="2"/>
        <v>61183.05999999998</v>
      </c>
      <c r="I23" s="6">
        <f t="shared" si="2"/>
        <v>0</v>
      </c>
      <c r="J23" s="6">
        <f t="shared" si="2"/>
        <v>6741.23</v>
      </c>
      <c r="K23" s="6">
        <f t="shared" si="2"/>
        <v>158623.21999999997</v>
      </c>
      <c r="L23" s="6">
        <f t="shared" si="2"/>
        <v>43178</v>
      </c>
      <c r="M23" s="6">
        <f t="shared" si="2"/>
        <v>68350.92</v>
      </c>
      <c r="N23" s="6">
        <f t="shared" si="2"/>
        <v>25154.4</v>
      </c>
      <c r="O23">
        <f t="shared" si="1"/>
        <v>458851.10000000003</v>
      </c>
    </row>
    <row r="25" ht="12.75">
      <c r="M25">
        <f>M23+N23</f>
        <v>93505.32</v>
      </c>
    </row>
    <row r="26" ht="12.75">
      <c r="E26">
        <f>E23+F23+G23</f>
        <v>95620.27000000002</v>
      </c>
    </row>
  </sheetData>
  <sheetProtection/>
  <mergeCells count="16"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2017-04-05T10:02:14Z</dcterms:modified>
  <cp:category/>
  <cp:version/>
  <cp:contentType/>
  <cp:contentStatus/>
</cp:coreProperties>
</file>