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<sst xmlns="http://schemas.openxmlformats.org/spreadsheetml/2006/main" count="31" uniqueCount="31">
  <si>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</si>
  <si>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</si>
  <si>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</si>
  <si>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</si>
  <si>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</si>
  <si>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</si>
  <si>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</si>
  <si>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</si>
  <si>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</si>
  <si>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</si>
  <si>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</si>
  <si>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</si>
  <si>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</si>
  <si>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</si>
  <si>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</si>
  <si>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</si>
  <si>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</si>
  <si>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</si>
  <si>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</si>
  <si>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</si>
  <si>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</si>
  <si>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</si>
  <si>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</si>
  <si>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</si>
  <si>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</si>
  <si>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</si>
  <si>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</si>
  <si>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</si>
  <si>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>июнь</t>
  </si>
  <si>
    <t xml:space="preserve">Сводная ведомость доходов и расходов за 2016 год по ул. Белякова д.4 </t>
  </si>
  <si>
    <t>на 01.01.16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</si>
</sst>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375" style="0" customWidth="1"/>
    <col min="7" max="7" width="6.125" style="0" customWidth="1"/>
    <col min="9" max="9" width="7.125" style="0" customWidth="1"/>
    <col min="10" max="10" width="7.25390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7" t="s">
        <v>5</v>
      </c>
      <c r="I6" s="28"/>
      <c r="J6" s="29" t="s">
        <v>26</v>
      </c>
      <c r="K6" s="15" t="s">
        <v>7</v>
      </c>
      <c r="L6" s="15" t="s">
        <v>9</v>
      </c>
      <c r="M6" s="15" t="s">
        <v>10</v>
      </c>
      <c r="N6" s="15" t="s">
        <v>25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30"/>
      <c r="K7" s="16"/>
      <c r="L7" s="16"/>
      <c r="M7" s="16"/>
      <c r="N7" s="16"/>
    </row>
    <row r="8" spans="1:14" ht="12.75">
      <c r="A8" s="10"/>
      <c r="B8" s="13"/>
      <c r="C8" s="13"/>
      <c r="D8" s="13"/>
      <c r="E8" s="22"/>
      <c r="F8" s="22"/>
      <c r="G8" s="25"/>
      <c r="H8" s="22"/>
      <c r="I8" s="22"/>
      <c r="J8" s="30"/>
      <c r="K8" s="16"/>
      <c r="L8" s="16"/>
      <c r="M8" s="16"/>
      <c r="N8" s="16"/>
    </row>
    <row r="9" spans="1:14" ht="12.75">
      <c r="A9" s="11"/>
      <c r="B9" s="14"/>
      <c r="C9" s="14"/>
      <c r="D9" s="14"/>
      <c r="E9" s="23"/>
      <c r="F9" s="23"/>
      <c r="G9" s="26"/>
      <c r="H9" s="23"/>
      <c r="I9" s="23"/>
      <c r="J9" s="31"/>
      <c r="K9" s="17"/>
      <c r="L9" s="17"/>
      <c r="M9" s="17"/>
      <c r="N9" s="17"/>
    </row>
    <row r="10" spans="1:14" ht="12.75">
      <c r="A10" s="2" t="s">
        <v>30</v>
      </c>
      <c r="B10" s="3"/>
      <c r="C10" s="3"/>
      <c r="D10" s="3">
        <v>189616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33983</v>
      </c>
      <c r="C11" s="3">
        <v>30885</v>
      </c>
      <c r="D11" s="3">
        <f>D10+B11-C11</f>
        <v>192714</v>
      </c>
      <c r="E11" s="3">
        <v>4047.13</v>
      </c>
      <c r="F11" s="3">
        <v>2724.54</v>
      </c>
      <c r="G11" s="3">
        <v>0</v>
      </c>
      <c r="H11" s="3">
        <v>6119.43</v>
      </c>
      <c r="I11" s="3">
        <v>0</v>
      </c>
      <c r="J11" s="3">
        <v>0</v>
      </c>
      <c r="K11" s="3">
        <v>5782.31</v>
      </c>
      <c r="L11" s="3">
        <v>3936.28</v>
      </c>
      <c r="M11" s="3">
        <v>6582.52</v>
      </c>
      <c r="N11" s="3">
        <v>1693.15</v>
      </c>
      <c r="O11">
        <f>E11+F11+G11+H11+I11+J11+K11+L11+M11+N11</f>
        <v>30885.36</v>
      </c>
    </row>
    <row r="12" spans="1:15" ht="12.75">
      <c r="A12" s="2" t="s">
        <v>12</v>
      </c>
      <c r="B12" s="3">
        <v>40131</v>
      </c>
      <c r="C12" s="3">
        <v>48166</v>
      </c>
      <c r="D12" s="3">
        <f aca="true" t="shared" si="0" ref="D12:D22">D11+B12-C12</f>
        <v>184679</v>
      </c>
      <c r="E12" s="3">
        <v>4047.13</v>
      </c>
      <c r="F12" s="3">
        <v>2724.54</v>
      </c>
      <c r="G12" s="3">
        <v>99.23</v>
      </c>
      <c r="H12" s="3">
        <v>5854.81</v>
      </c>
      <c r="I12" s="3">
        <v>0</v>
      </c>
      <c r="J12" s="3">
        <v>0</v>
      </c>
      <c r="K12" s="3">
        <v>23273.12</v>
      </c>
      <c r="L12" s="3">
        <v>3969.36</v>
      </c>
      <c r="M12" s="3">
        <v>5557.1</v>
      </c>
      <c r="N12" s="3">
        <v>2640.47</v>
      </c>
      <c r="O12">
        <f aca="true" t="shared" si="1" ref="O12:O23">E12+F12+G12+H12+I12+J12+K12+L12+M12+N12</f>
        <v>48165.76</v>
      </c>
    </row>
    <row r="13" spans="1:15" ht="12.75">
      <c r="A13" s="2" t="s">
        <v>13</v>
      </c>
      <c r="B13" s="3">
        <v>42310</v>
      </c>
      <c r="C13" s="3">
        <v>44834</v>
      </c>
      <c r="D13" s="3">
        <f t="shared" si="0"/>
        <v>182155</v>
      </c>
      <c r="E13" s="3">
        <v>4047.13</v>
      </c>
      <c r="F13" s="3">
        <v>2724.54</v>
      </c>
      <c r="G13" s="3">
        <v>0</v>
      </c>
      <c r="H13" s="3">
        <v>6483.29</v>
      </c>
      <c r="I13" s="3">
        <v>115</v>
      </c>
      <c r="J13" s="3">
        <v>0</v>
      </c>
      <c r="K13" s="3">
        <v>16171.61</v>
      </c>
      <c r="L13" s="3">
        <v>5027.86</v>
      </c>
      <c r="M13" s="3">
        <v>7806.41</v>
      </c>
      <c r="N13" s="3">
        <v>2457.8</v>
      </c>
      <c r="O13">
        <f t="shared" si="1"/>
        <v>44833.64</v>
      </c>
    </row>
    <row r="14" spans="1:15" ht="12.75">
      <c r="A14" s="2" t="s">
        <v>14</v>
      </c>
      <c r="B14" s="3">
        <v>42863</v>
      </c>
      <c r="C14" s="3">
        <v>33832</v>
      </c>
      <c r="D14" s="3">
        <f t="shared" si="0"/>
        <v>191186</v>
      </c>
      <c r="E14" s="3">
        <v>4047.13</v>
      </c>
      <c r="F14" s="3">
        <v>2724.54</v>
      </c>
      <c r="G14" s="3">
        <v>0</v>
      </c>
      <c r="H14" s="3">
        <v>5854.81</v>
      </c>
      <c r="I14" s="3">
        <v>0</v>
      </c>
      <c r="J14" s="3">
        <v>0</v>
      </c>
      <c r="K14" s="3">
        <v>7509.29</v>
      </c>
      <c r="L14" s="3">
        <v>4862.47</v>
      </c>
      <c r="M14" s="3">
        <v>6979.46</v>
      </c>
      <c r="N14" s="3">
        <v>1854.71</v>
      </c>
      <c r="O14">
        <f t="shared" si="1"/>
        <v>33832.41</v>
      </c>
    </row>
    <row r="15" spans="1:15" ht="12.75">
      <c r="A15" s="2" t="s">
        <v>27</v>
      </c>
      <c r="B15" s="3">
        <v>36321</v>
      </c>
      <c r="C15" s="3">
        <v>28953</v>
      </c>
      <c r="D15" s="3">
        <f t="shared" si="0"/>
        <v>198554</v>
      </c>
      <c r="E15" s="3">
        <v>4047.13</v>
      </c>
      <c r="F15" s="3">
        <v>2724.54</v>
      </c>
      <c r="G15" s="3">
        <v>0</v>
      </c>
      <c r="H15" s="3">
        <v>5854.81</v>
      </c>
      <c r="I15" s="3">
        <v>0</v>
      </c>
      <c r="J15" s="3">
        <v>0</v>
      </c>
      <c r="K15" s="3">
        <v>4154.35</v>
      </c>
      <c r="L15" s="3">
        <v>3936.28</v>
      </c>
      <c r="M15" s="3">
        <v>6648.68</v>
      </c>
      <c r="N15" s="3">
        <v>1587.22</v>
      </c>
      <c r="O15">
        <f t="shared" si="1"/>
        <v>28953.010000000002</v>
      </c>
    </row>
    <row r="16" spans="1:15" ht="12.75">
      <c r="A16" s="2" t="s">
        <v>28</v>
      </c>
      <c r="B16" s="3">
        <v>44417</v>
      </c>
      <c r="C16" s="3">
        <v>29377</v>
      </c>
      <c r="D16" s="3">
        <f t="shared" si="0"/>
        <v>213594</v>
      </c>
      <c r="E16" s="3">
        <v>4047.13</v>
      </c>
      <c r="F16" s="3">
        <v>2287.8</v>
      </c>
      <c r="G16" s="3">
        <v>0</v>
      </c>
      <c r="H16" s="3">
        <v>5854.81</v>
      </c>
      <c r="I16" s="3">
        <v>92</v>
      </c>
      <c r="J16" s="3">
        <v>0</v>
      </c>
      <c r="K16" s="3">
        <v>4932.96</v>
      </c>
      <c r="L16" s="3">
        <v>4002.44</v>
      </c>
      <c r="M16" s="3">
        <v>6549.44</v>
      </c>
      <c r="N16" s="3">
        <v>1610.46</v>
      </c>
      <c r="O16">
        <f t="shared" si="1"/>
        <v>29377.039999999997</v>
      </c>
    </row>
    <row r="17" spans="1:15" ht="12.75">
      <c r="A17" s="2" t="s">
        <v>15</v>
      </c>
      <c r="B17" s="3">
        <v>36239</v>
      </c>
      <c r="C17" s="3">
        <v>30846</v>
      </c>
      <c r="D17" s="3">
        <f t="shared" si="0"/>
        <v>218987</v>
      </c>
      <c r="E17" s="3">
        <v>4047.13</v>
      </c>
      <c r="F17" s="3">
        <v>2218.89</v>
      </c>
      <c r="G17" s="3">
        <v>0</v>
      </c>
      <c r="H17" s="3">
        <v>5854.81</v>
      </c>
      <c r="I17" s="3">
        <v>23</v>
      </c>
      <c r="J17" s="3">
        <v>0</v>
      </c>
      <c r="K17" s="3">
        <v>6459.65</v>
      </c>
      <c r="L17" s="3">
        <v>3638.58</v>
      </c>
      <c r="M17" s="3">
        <v>6913.3</v>
      </c>
      <c r="N17" s="3">
        <v>1691.01</v>
      </c>
      <c r="O17">
        <f t="shared" si="1"/>
        <v>30846.370000000003</v>
      </c>
    </row>
    <row r="18" spans="1:15" ht="12.75">
      <c r="A18" s="2" t="s">
        <v>16</v>
      </c>
      <c r="B18" s="7">
        <v>37928</v>
      </c>
      <c r="C18" s="8">
        <v>30323</v>
      </c>
      <c r="D18" s="3">
        <f t="shared" si="0"/>
        <v>226592</v>
      </c>
      <c r="E18" s="3">
        <v>4842.86</v>
      </c>
      <c r="F18" s="3">
        <v>2724.54</v>
      </c>
      <c r="G18" s="8">
        <v>0</v>
      </c>
      <c r="H18" s="8">
        <v>5854.81</v>
      </c>
      <c r="I18" s="8">
        <v>0</v>
      </c>
      <c r="J18" s="3">
        <v>0</v>
      </c>
      <c r="K18" s="8">
        <v>5513.35</v>
      </c>
      <c r="L18" s="8">
        <v>3903.2</v>
      </c>
      <c r="M18" s="8">
        <v>5821.73</v>
      </c>
      <c r="N18" s="8">
        <v>1662.31</v>
      </c>
      <c r="O18">
        <f t="shared" si="1"/>
        <v>30322.8</v>
      </c>
    </row>
    <row r="19" spans="1:15" ht="12.75">
      <c r="A19" s="2" t="s">
        <v>17</v>
      </c>
      <c r="B19" s="7">
        <v>44213</v>
      </c>
      <c r="C19" s="8">
        <v>32146</v>
      </c>
      <c r="D19" s="3">
        <f t="shared" si="0"/>
        <v>238659</v>
      </c>
      <c r="E19" s="3">
        <v>4842.86</v>
      </c>
      <c r="F19" s="3">
        <v>2724.54</v>
      </c>
      <c r="G19" s="8">
        <v>0</v>
      </c>
      <c r="H19" s="8">
        <v>5854.81</v>
      </c>
      <c r="I19" s="8">
        <v>92</v>
      </c>
      <c r="J19" s="3">
        <v>0</v>
      </c>
      <c r="K19" s="8">
        <v>7839.53</v>
      </c>
      <c r="L19" s="8">
        <v>3407.03</v>
      </c>
      <c r="M19" s="8">
        <v>5623.26</v>
      </c>
      <c r="N19" s="8">
        <v>1762.27</v>
      </c>
      <c r="O19">
        <f t="shared" si="1"/>
        <v>32146.3</v>
      </c>
    </row>
    <row r="20" spans="1:15" ht="12.75">
      <c r="A20" s="2" t="s">
        <v>18</v>
      </c>
      <c r="B20" s="3">
        <v>40032</v>
      </c>
      <c r="C20" s="3">
        <v>36153</v>
      </c>
      <c r="D20" s="3">
        <f t="shared" si="0"/>
        <v>242538</v>
      </c>
      <c r="E20" s="3">
        <v>4638.52</v>
      </c>
      <c r="F20" s="3">
        <v>2724.54</v>
      </c>
      <c r="G20" s="3">
        <v>0</v>
      </c>
      <c r="H20" s="8">
        <v>5854.81</v>
      </c>
      <c r="I20" s="3">
        <v>0</v>
      </c>
      <c r="J20" s="3">
        <v>0</v>
      </c>
      <c r="K20" s="3">
        <v>6068.16</v>
      </c>
      <c r="L20" s="3">
        <v>5954.04</v>
      </c>
      <c r="M20" s="3">
        <v>8931.06</v>
      </c>
      <c r="N20" s="3">
        <v>1981.92</v>
      </c>
      <c r="O20">
        <f t="shared" si="1"/>
        <v>36153.049999999996</v>
      </c>
    </row>
    <row r="21" spans="1:15" ht="12.75">
      <c r="A21" s="2" t="s">
        <v>19</v>
      </c>
      <c r="B21" s="3">
        <v>49203</v>
      </c>
      <c r="C21" s="3">
        <v>29653</v>
      </c>
      <c r="D21" s="3">
        <f t="shared" si="0"/>
        <v>262088</v>
      </c>
      <c r="E21" s="3">
        <v>5239.52</v>
      </c>
      <c r="F21" s="3">
        <v>2724.54</v>
      </c>
      <c r="G21" s="3">
        <v>0</v>
      </c>
      <c r="H21" s="3">
        <v>5854.81</v>
      </c>
      <c r="I21" s="3">
        <v>0</v>
      </c>
      <c r="J21" s="3">
        <v>0</v>
      </c>
      <c r="K21" s="3">
        <v>5244.77</v>
      </c>
      <c r="L21" s="3">
        <v>3539.35</v>
      </c>
      <c r="M21" s="3">
        <v>5424.79</v>
      </c>
      <c r="N21" s="3">
        <v>1625.61</v>
      </c>
      <c r="O21">
        <f t="shared" si="1"/>
        <v>29653.39</v>
      </c>
    </row>
    <row r="22" spans="1:15" ht="12.75">
      <c r="A22" s="2" t="s">
        <v>21</v>
      </c>
      <c r="B22" s="3">
        <v>40496</v>
      </c>
      <c r="C22" s="3">
        <v>44611</v>
      </c>
      <c r="D22" s="5">
        <f t="shared" si="0"/>
        <v>257973</v>
      </c>
      <c r="E22" s="3">
        <v>5039.18</v>
      </c>
      <c r="F22" s="3">
        <v>2724.54</v>
      </c>
      <c r="G22" s="3">
        <v>0</v>
      </c>
      <c r="H22" s="3">
        <v>5854.81</v>
      </c>
      <c r="I22" s="3">
        <v>92</v>
      </c>
      <c r="J22" s="3">
        <v>7839.49</v>
      </c>
      <c r="K22" s="3">
        <v>9931.08</v>
      </c>
      <c r="L22" s="3">
        <v>4035.52</v>
      </c>
      <c r="M22" s="3">
        <v>6648.68</v>
      </c>
      <c r="N22" s="3">
        <v>2445.59</v>
      </c>
      <c r="O22">
        <f t="shared" si="1"/>
        <v>44610.89</v>
      </c>
    </row>
    <row r="23" spans="1:15" ht="12.75">
      <c r="A23" s="6" t="s">
        <v>20</v>
      </c>
      <c r="B23" s="6">
        <f>SUM(B11:B22)</f>
        <v>488136</v>
      </c>
      <c r="C23" s="6">
        <f>SUM(C11:C22)</f>
        <v>419779</v>
      </c>
      <c r="D23" s="6"/>
      <c r="E23" s="6">
        <f aca="true" t="shared" si="2" ref="E23:N23">SUM(E11:E22)</f>
        <v>52932.85000000001</v>
      </c>
      <c r="F23" s="6">
        <f t="shared" si="2"/>
        <v>31752.090000000004</v>
      </c>
      <c r="G23" s="6">
        <f t="shared" si="2"/>
        <v>99.23</v>
      </c>
      <c r="H23" s="6">
        <f t="shared" si="2"/>
        <v>71150.81999999999</v>
      </c>
      <c r="I23" s="6">
        <f t="shared" si="2"/>
        <v>414</v>
      </c>
      <c r="J23" s="6">
        <f t="shared" si="2"/>
        <v>7839.49</v>
      </c>
      <c r="K23" s="6">
        <f t="shared" si="2"/>
        <v>102880.18000000001</v>
      </c>
      <c r="L23" s="6">
        <f t="shared" si="2"/>
        <v>50212.40999999999</v>
      </c>
      <c r="M23" s="6">
        <f t="shared" si="2"/>
        <v>79486.43</v>
      </c>
      <c r="N23" s="6">
        <f t="shared" si="2"/>
        <v>23012.52</v>
      </c>
      <c r="O23">
        <f t="shared" si="1"/>
        <v>419780.01999999996</v>
      </c>
    </row>
    <row r="26" spans="5:13" ht="12.75">
      <c r="E26">
        <f>E23+F23+G23</f>
        <v>84784.17000000001</v>
      </c>
      <c r="M26">
        <f>M23+N23</f>
        <v>102498.95</v>
      </c>
    </row>
  </sheetData>
  <sheetProtection/>
  <mergeCells count="16"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2017-04-05T08:00:27Z</dcterms:modified>
  <cp:category/>
  <cp:version/>
  <cp:contentType/>
  <cp:contentStatus/>
</cp:coreProperties>
</file>