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<sst xmlns="http://schemas.openxmlformats.org/spreadsheetml/2006/main" count="156" uniqueCount="133">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</sst>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8">
      <selection activeCell="D77" sqref="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1">
        <v>9</v>
      </c>
      <c r="K2" t="s">
        <v>131</v>
      </c>
    </row>
    <row r="3" spans="1:13" ht="12.75">
      <c r="A3" t="s">
        <v>87</v>
      </c>
      <c r="J3" s="13" t="s">
        <v>37</v>
      </c>
      <c r="K3" s="28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1">
        <v>30</v>
      </c>
      <c r="F5" s="41" t="s">
        <v>130</v>
      </c>
      <c r="G5" s="41" t="s">
        <v>89</v>
      </c>
      <c r="J5" s="14"/>
      <c r="K5" s="14"/>
      <c r="L5" s="20" t="s">
        <v>42</v>
      </c>
      <c r="M5" s="20"/>
    </row>
    <row r="6" spans="1:13" ht="12.75">
      <c r="A6" t="s">
        <v>90</v>
      </c>
      <c r="J6" s="19">
        <v>1</v>
      </c>
      <c r="K6" s="19" t="s">
        <v>78</v>
      </c>
      <c r="L6" s="24">
        <v>0</v>
      </c>
      <c r="M6" s="51">
        <f>L6*114.3*1.202</f>
        <v>0</v>
      </c>
    </row>
    <row r="7" spans="2:13" ht="12.75">
      <c r="B7" t="s">
        <v>91</v>
      </c>
      <c r="C7" s="1" t="s">
        <v>92</v>
      </c>
      <c r="D7" s="41" t="s">
        <v>128</v>
      </c>
      <c r="J7" s="13">
        <v>2</v>
      </c>
      <c r="K7" s="13" t="s">
        <v>45</v>
      </c>
      <c r="L7" s="13"/>
      <c r="M7" s="51">
        <f aca="true" t="shared" si="0" ref="M7:M19">L7*114.3*1.202</f>
        <v>0</v>
      </c>
    </row>
    <row r="8" spans="10:13" ht="12.75">
      <c r="J8" s="14"/>
      <c r="K8" s="14" t="s">
        <v>46</v>
      </c>
      <c r="L8" s="20"/>
      <c r="M8" s="51">
        <f t="shared" si="0"/>
        <v>0</v>
      </c>
    </row>
    <row r="9" spans="1:13" ht="12.75">
      <c r="A9" t="s">
        <v>93</v>
      </c>
      <c r="J9" s="15"/>
      <c r="K9" s="15" t="s">
        <v>47</v>
      </c>
      <c r="L9" s="22"/>
      <c r="M9" s="51">
        <f t="shared" si="0"/>
        <v>0</v>
      </c>
    </row>
    <row r="10" spans="5:13" ht="12.75">
      <c r="E10" t="s">
        <v>94</v>
      </c>
      <c r="J10" s="14">
        <v>3</v>
      </c>
      <c r="K10" s="23" t="s">
        <v>48</v>
      </c>
      <c r="L10" s="20"/>
      <c r="M10" s="51">
        <f t="shared" si="0"/>
        <v>0</v>
      </c>
    </row>
    <row r="11" spans="5:13" ht="12.75">
      <c r="E11" t="s">
        <v>95</v>
      </c>
      <c r="J11" s="15"/>
      <c r="K11" s="17" t="s">
        <v>50</v>
      </c>
      <c r="L11" s="22"/>
      <c r="M11" s="51">
        <f t="shared" si="0"/>
        <v>0</v>
      </c>
    </row>
    <row r="12" spans="5:13" ht="12.75">
      <c r="E12" t="s">
        <v>96</v>
      </c>
      <c r="J12" s="13">
        <v>4</v>
      </c>
      <c r="K12" s="16" t="s">
        <v>49</v>
      </c>
      <c r="L12" s="21"/>
      <c r="M12" s="51">
        <f t="shared" si="0"/>
        <v>0</v>
      </c>
    </row>
    <row r="13" spans="5:13" ht="12.75">
      <c r="E13" t="s">
        <v>97</v>
      </c>
      <c r="J13" s="15"/>
      <c r="K13" s="17" t="s">
        <v>81</v>
      </c>
      <c r="L13" s="22"/>
      <c r="M13" s="51">
        <f t="shared" si="0"/>
        <v>0</v>
      </c>
    </row>
    <row r="14" spans="1:13" ht="12.75">
      <c r="A14" t="s">
        <v>98</v>
      </c>
      <c r="J14" s="19">
        <v>5</v>
      </c>
      <c r="K14" s="18" t="s">
        <v>51</v>
      </c>
      <c r="L14" s="24">
        <v>0</v>
      </c>
      <c r="M14" s="51">
        <f t="shared" si="0"/>
        <v>0</v>
      </c>
    </row>
    <row r="15" spans="1:13" ht="12.75">
      <c r="A15" t="s">
        <v>99</v>
      </c>
      <c r="J15" s="13">
        <v>6</v>
      </c>
      <c r="K15" s="16" t="s">
        <v>52</v>
      </c>
      <c r="L15" s="21"/>
      <c r="M15" s="51">
        <f t="shared" si="0"/>
        <v>0</v>
      </c>
    </row>
    <row r="16" spans="5:13" ht="12.75">
      <c r="E16" t="s">
        <v>100</v>
      </c>
      <c r="J16" s="14" t="s">
        <v>53</v>
      </c>
      <c r="K16" s="25" t="s">
        <v>54</v>
      </c>
      <c r="L16" s="20"/>
      <c r="M16" s="51">
        <f t="shared" si="0"/>
        <v>0</v>
      </c>
    </row>
    <row r="17" spans="5:13" ht="12.75">
      <c r="E17" t="s">
        <v>101</v>
      </c>
      <c r="J17" s="14" t="s">
        <v>55</v>
      </c>
      <c r="K17" s="25" t="s">
        <v>83</v>
      </c>
      <c r="L17" s="20">
        <v>0</v>
      </c>
      <c r="M17" s="51">
        <f t="shared" si="0"/>
        <v>0</v>
      </c>
    </row>
    <row r="18" spans="5:13" ht="12.75">
      <c r="E18" t="s">
        <v>102</v>
      </c>
      <c r="J18" s="14" t="s">
        <v>57</v>
      </c>
      <c r="K18" s="25" t="s">
        <v>56</v>
      </c>
      <c r="L18" s="20"/>
      <c r="M18" s="51">
        <f t="shared" si="0"/>
        <v>0</v>
      </c>
    </row>
    <row r="19" spans="1:13" ht="12.75">
      <c r="A19" t="s">
        <v>103</v>
      </c>
      <c r="J19" s="15" t="s">
        <v>82</v>
      </c>
      <c r="K19" s="17" t="s">
        <v>58</v>
      </c>
      <c r="L19" s="22"/>
      <c r="M19" s="51">
        <f t="shared" si="0"/>
        <v>0</v>
      </c>
    </row>
    <row r="20" spans="1:13" ht="12.75">
      <c r="A20" t="s">
        <v>104</v>
      </c>
      <c r="J20" s="19"/>
      <c r="K20" s="26" t="s">
        <v>59</v>
      </c>
      <c r="L20" s="27">
        <f>SUM(L6:L19)</f>
        <v>0</v>
      </c>
      <c r="M20" s="33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106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107</v>
      </c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108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t="s">
        <v>109</v>
      </c>
      <c r="J26" s="22">
        <v>3</v>
      </c>
      <c r="K26" s="42"/>
      <c r="L26" s="22"/>
      <c r="M26" s="32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2">
        <v>4</v>
      </c>
      <c r="K27" s="42"/>
      <c r="L27" s="2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2">
        <v>5</v>
      </c>
      <c r="K28" s="42"/>
      <c r="L28" s="22"/>
      <c r="M28" s="32">
        <f t="shared" si="1"/>
        <v>0</v>
      </c>
    </row>
    <row r="29" spans="1:13" ht="12.75">
      <c r="A29" t="s">
        <v>112</v>
      </c>
      <c r="B29" s="1"/>
      <c r="C29" s="41"/>
      <c r="D29" s="41"/>
      <c r="J29" s="22">
        <v>6</v>
      </c>
      <c r="K29" s="42"/>
      <c r="L29" s="22"/>
      <c r="M29" s="32">
        <f t="shared" si="1"/>
        <v>0</v>
      </c>
    </row>
    <row r="30" spans="10:13" ht="12.75">
      <c r="J30" s="22"/>
      <c r="K30" s="42"/>
      <c r="L30" s="22"/>
      <c r="M30" s="32">
        <f t="shared" si="1"/>
        <v>0</v>
      </c>
    </row>
    <row r="31" spans="2:13" ht="12.75">
      <c r="B31" t="s">
        <v>0</v>
      </c>
      <c r="J31" s="22"/>
      <c r="K31" s="42"/>
      <c r="L31" s="22"/>
      <c r="M31" s="32">
        <f t="shared" si="1"/>
        <v>0</v>
      </c>
    </row>
    <row r="32" spans="10:13" ht="12.75">
      <c r="J32" s="22"/>
      <c r="K32" s="42"/>
      <c r="L32" s="22"/>
      <c r="M32" s="32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3"/>
      <c r="L33" s="24"/>
      <c r="M33" s="32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9" t="s">
        <v>59</v>
      </c>
      <c r="L34" s="27">
        <f>SUM(L33:L33)</f>
        <v>0</v>
      </c>
      <c r="M34" s="33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2"/>
      <c r="L38" s="22"/>
      <c r="M38" s="22"/>
    </row>
    <row r="39" spans="10:13" ht="12.75">
      <c r="J39" s="22">
        <v>2</v>
      </c>
      <c r="K39" s="42"/>
      <c r="L39" s="22"/>
      <c r="M39" s="22"/>
    </row>
    <row r="40" spans="1:13" ht="12.75">
      <c r="A40" s="2" t="s">
        <v>6</v>
      </c>
      <c r="F40" s="10">
        <v>5045.43</v>
      </c>
      <c r="J40" s="22">
        <v>3</v>
      </c>
      <c r="K40" s="42"/>
      <c r="L40" s="22"/>
      <c r="M40" s="22"/>
    </row>
    <row r="41" spans="1:13" ht="12.75">
      <c r="A41" t="s">
        <v>7</v>
      </c>
      <c r="F41" s="5">
        <v>3802.48</v>
      </c>
      <c r="J41" s="22">
        <v>4</v>
      </c>
      <c r="K41" s="42"/>
      <c r="L41" s="22"/>
      <c r="M41" s="22"/>
    </row>
    <row r="42" spans="2:13" ht="12.75">
      <c r="B42" t="s">
        <v>8</v>
      </c>
      <c r="F42" s="8">
        <f>F41/F40</f>
        <v>0.7536483510820683</v>
      </c>
      <c r="J42" s="22">
        <v>5</v>
      </c>
      <c r="K42" s="42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2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1">
        <f>F41+F43</f>
        <v>3802.48</v>
      </c>
      <c r="J44" s="22">
        <v>7</v>
      </c>
      <c r="K44" s="42"/>
      <c r="L44" s="22"/>
      <c r="M44" s="22"/>
    </row>
    <row r="45" spans="10:13" ht="12.75">
      <c r="J45" s="22">
        <v>8</v>
      </c>
      <c r="K45" s="42"/>
      <c r="L45" s="22"/>
      <c r="M45" s="22"/>
    </row>
    <row r="46" spans="2:13" ht="12.75">
      <c r="B46" s="1" t="s">
        <v>11</v>
      </c>
      <c r="C46" s="1"/>
      <c r="J46" s="22">
        <v>9</v>
      </c>
      <c r="K46" s="42"/>
      <c r="L46" s="22"/>
      <c r="M46" s="22"/>
    </row>
    <row r="47" spans="10:13" ht="12.75">
      <c r="J47" s="22">
        <v>10</v>
      </c>
      <c r="K47" s="42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2"/>
      <c r="L48" s="22"/>
      <c r="M48" s="22"/>
    </row>
    <row r="49" spans="1:13" ht="12.75">
      <c r="A49" t="s">
        <v>13</v>
      </c>
      <c r="F49" s="10">
        <v>1317.47</v>
      </c>
      <c r="J49" s="19"/>
      <c r="K49" s="43"/>
      <c r="L49" s="24"/>
      <c r="M49" s="24">
        <v>0</v>
      </c>
    </row>
    <row r="50" spans="1:13" ht="12.75">
      <c r="A50" s="6" t="s">
        <v>16</v>
      </c>
      <c r="J50" s="19"/>
      <c r="K50" s="19"/>
      <c r="L50" s="30" t="s">
        <v>66</v>
      </c>
      <c r="M50" s="33">
        <f>SUM(M38:M49)</f>
        <v>0</v>
      </c>
    </row>
    <row r="51" spans="1:6" ht="12.75">
      <c r="A51" s="6" t="s">
        <v>84</v>
      </c>
      <c r="E51" s="5">
        <v>0</v>
      </c>
      <c r="F51" s="10">
        <f>E51*E33</f>
        <v>0</v>
      </c>
    </row>
    <row r="52" spans="1:6" ht="12.75">
      <c r="A52" s="4" t="s">
        <v>35</v>
      </c>
      <c r="F52" s="31">
        <f>F49+F50+F51</f>
        <v>1317.47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0">
        <f>E33*D54</f>
        <v>697.203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1">
        <f>SUM(F54:F55)</f>
        <v>697.203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161849</v>
      </c>
      <c r="D58">
        <v>228935.4</v>
      </c>
      <c r="E58">
        <v>393.9</v>
      </c>
      <c r="F58" s="34">
        <f>C58/D58*E58</f>
        <v>278.4729714146436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0.5</v>
      </c>
      <c r="E65" t="s">
        <v>15</v>
      </c>
      <c r="F65" s="10">
        <f>B65*D65</f>
        <v>196.95</v>
      </c>
    </row>
    <row r="66" spans="1:6" ht="12.75">
      <c r="A66" s="57" t="s">
        <v>76</v>
      </c>
      <c r="B66" s="57"/>
      <c r="C66" s="57"/>
      <c r="D66" s="58"/>
      <c r="E66" s="57"/>
      <c r="F66" s="58">
        <v>0</v>
      </c>
    </row>
    <row r="67" spans="1:6" ht="12.75">
      <c r="A67" s="49" t="s">
        <v>85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26</v>
      </c>
      <c r="B68" s="9"/>
      <c r="C68" s="9"/>
      <c r="F68" s="31">
        <f>SUM(F58:F67)</f>
        <v>475.4229714146436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0.19</v>
      </c>
      <c r="E70" t="s">
        <v>15</v>
      </c>
      <c r="F70" s="10">
        <f>B70*D70</f>
        <v>74.841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0.84</v>
      </c>
      <c r="E73" t="s">
        <v>15</v>
      </c>
      <c r="F73" s="10">
        <f>B73*D73</f>
        <v>330.876</v>
      </c>
    </row>
    <row r="74" spans="1:6" ht="12.75">
      <c r="A74" s="4" t="s">
        <v>30</v>
      </c>
      <c r="F74" s="31">
        <f>F70+F73</f>
        <v>405.717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1.7</v>
      </c>
      <c r="E77" t="s">
        <v>15</v>
      </c>
      <c r="F77" s="10">
        <f>B77*D77</f>
        <v>669.63</v>
      </c>
    </row>
    <row r="78" spans="1:6" ht="12.75">
      <c r="A78" s="4" t="s">
        <v>33</v>
      </c>
      <c r="F78" s="31">
        <f>SUM(F77)</f>
        <v>669.63</v>
      </c>
    </row>
    <row r="79" spans="1:6" ht="12.75">
      <c r="A79" s="52" t="s">
        <v>79</v>
      </c>
      <c r="B79" s="49"/>
      <c r="C79" s="49"/>
      <c r="D79" s="53">
        <v>0</v>
      </c>
      <c r="E79" s="49"/>
      <c r="F79" s="54">
        <f>D79*E33</f>
        <v>0</v>
      </c>
    </row>
    <row r="80" spans="1:6" ht="12.75">
      <c r="A80" s="1" t="s">
        <v>34</v>
      </c>
      <c r="B80" s="1"/>
      <c r="F80" s="31">
        <f>F52+F56+F68+F74+F78+F79</f>
        <v>3565.442971414644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206.79569234204934</v>
      </c>
      <c r="I81" s="7"/>
    </row>
    <row r="82" spans="1:6" ht="15">
      <c r="A82" s="11" t="s">
        <v>36</v>
      </c>
      <c r="B82" s="11"/>
      <c r="C82" s="46"/>
      <c r="D82" s="11"/>
      <c r="E82" s="11"/>
      <c r="F82" s="44">
        <f>F80+F81</f>
        <v>3772.2386637566933</v>
      </c>
    </row>
    <row r="83" spans="2:6" ht="13.5" thickBot="1">
      <c r="B83" s="36" t="s">
        <v>69</v>
      </c>
      <c r="C83" s="37" t="s">
        <v>70</v>
      </c>
      <c r="D83" s="21" t="s">
        <v>71</v>
      </c>
      <c r="E83" s="21" t="s">
        <v>72</v>
      </c>
      <c r="F83" s="40" t="s">
        <v>132</v>
      </c>
    </row>
    <row r="84" spans="1:6" ht="13.5" thickBot="1">
      <c r="A84" s="12"/>
      <c r="B84" s="38">
        <v>42614</v>
      </c>
      <c r="C84" s="39">
        <v>-96944</v>
      </c>
      <c r="D84" s="45">
        <f>F44</f>
        <v>3802.48</v>
      </c>
      <c r="E84" s="47">
        <f>F82</f>
        <v>3772.2386637566933</v>
      </c>
      <c r="F84" s="48">
        <f>C84+D84-E84</f>
        <v>-96913.7586637567</v>
      </c>
    </row>
    <row r="86" spans="1:6" ht="13.5" thickBot="1">
      <c r="A86" t="s">
        <v>113</v>
      </c>
      <c r="C86" s="56">
        <v>42614</v>
      </c>
      <c r="D86" s="41" t="s">
        <v>114</v>
      </c>
      <c r="E86" s="56">
        <v>42643</v>
      </c>
      <c r="F86" t="s">
        <v>115</v>
      </c>
    </row>
    <row r="87" spans="1:7" ht="13.5" thickBot="1">
      <c r="A87" t="s">
        <v>116</v>
      </c>
      <c r="F87" s="48">
        <f>E84</f>
        <v>3772.2386637566933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2016-11-15T11:50:31Z</dcterms:modified>
  <cp:category/>
  <cp:version/>
  <cp:contentType/>
  <cp:contentStatus/>
</cp:coreProperties>
</file>