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<sst xmlns="http://schemas.openxmlformats.org/spreadsheetml/2006/main" count="158" uniqueCount="135">
  <si>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</si>
  <si>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</si>
  <si>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</si>
  <si>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</si>
  <si>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</si>
  <si>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</si>
  <si>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</si>
  <si>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</si>
  <si>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</si>
  <si>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</si>
  <si>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</si>
  <si>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</si>
  <si>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</si>
  <si>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</si>
  <si>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</si>
  <si>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</si>
  <si>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</si>
  <si>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</si>
  <si>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</si>
  <si>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</si>
  <si>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</si>
  <si>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</si>
  <si>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</si>
  <si>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</si>
  <si>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</si>
  <si>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</si>
  <si>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</si>
  <si>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</si>
  <si>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</si>
  <si>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</si>
  <si>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</si>
  <si>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</si>
  <si>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</si>
  <si>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</si>
  <si>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</si>
  <si>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</si>
  <si>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</si>
  <si>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</si>
  <si>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</si>
  <si>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</si>
  <si>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</si>
  <si>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</si>
  <si>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</si>
  <si>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</si>
  <si>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</si>
  <si>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</si>
  <si>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</si>
  <si>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</si>
  <si>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</si>
  <si>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</si>
  <si>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</si>
  <si>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</si>
  <si>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</si>
  <si>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</si>
  <si>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</si>
  <si>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</si>
  <si>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</si>
  <si>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</si>
  <si>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</si>
  <si>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</si>
  <si>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</si>
  <si>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</si>
  <si>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</si>
  <si>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</si>
  <si>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</si>
  <si>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</si>
  <si>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</si>
  <si>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</si>
  <si>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</si>
  <si>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</si>
  <si>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</si>
  <si>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</si>
  <si>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</si>
  <si>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</si>
  <si>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</si>
  <si>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</si>
  <si>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</si>
  <si>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</si>
  <si>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</si>
  <si>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</si>
  <si>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</si>
  <si>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</si>
  <si>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</si>
  <si>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</si>
  <si>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</si>
  <si>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</si>
  <si>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</si>
  <si>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</si>
  <si>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</si>
  <si>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</si>
  <si>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</si>
  <si>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</si>
  <si>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</si>
  <si>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</si>
  <si>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</si>
  <si>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</si>
  <si>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</si>
  <si>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</si>
  <si>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</si>
  <si>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</si>
  <si>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</si>
  <si>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</si>
  <si>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</si>
  <si>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</si>
  <si>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</si>
  <si>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</si>
  <si>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</si>
  <si>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</si>
  <si>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</si>
  <si>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</si>
  <si>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</si>
  <si>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</si>
  <si>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</si>
  <si>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</si>
  <si>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</si>
  <si>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</si>
  <si>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</si>
  <si>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</si>
  <si>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</si>
  <si>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</si>
  <si>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</si>
  <si>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</si>
  <si>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</si>
  <si>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</si>
  <si>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</si>
  <si>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</si>
  <si>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</si>
  <si>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</si>
  <si>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</si>
  <si>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</si>
  <si>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</si>
  <si>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</t>
  </si>
  <si>
    <t xml:space="preserve">прочистка канализации 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</si>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</sst>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7">
      <selection activeCell="K25" sqref="K25:L2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97</v>
      </c>
      <c r="J14" s="20">
        <v>5</v>
      </c>
      <c r="K14" s="19" t="s">
        <v>50</v>
      </c>
      <c r="L14" s="25">
        <v>8.43</v>
      </c>
      <c r="M14" s="47">
        <f t="shared" si="0"/>
        <v>1158.185898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10</v>
      </c>
      <c r="M17" s="47">
        <f t="shared" si="0"/>
        <v>1373.886</v>
      </c>
    </row>
    <row r="18" spans="5:13" ht="12.75">
      <c r="E18" t="s">
        <v>101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24.26</v>
      </c>
      <c r="M20" s="32">
        <f>SUM(M6:M19)</f>
        <v>3333.0474360000003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25">
        <v>4.83</v>
      </c>
      <c r="M24" s="31">
        <f>L24*114.3*1.202*1.15</f>
        <v>763.1249786999998</v>
      </c>
    </row>
    <row r="25" spans="1:13" ht="12.75">
      <c r="A25" t="s">
        <v>107</v>
      </c>
      <c r="J25" s="20">
        <v>2</v>
      </c>
      <c r="K25" s="20" t="s">
        <v>133</v>
      </c>
      <c r="L25" s="25">
        <v>96</v>
      </c>
      <c r="M25" s="31">
        <f aca="true" t="shared" si="1" ref="M25:M35">L25*114.3*1.202*1.15</f>
        <v>15167.701439999997</v>
      </c>
    </row>
    <row r="26" spans="1:13" ht="12.75">
      <c r="A26" t="s">
        <v>108</v>
      </c>
      <c r="J26" s="20">
        <v>3</v>
      </c>
      <c r="K26" s="20" t="s">
        <v>134</v>
      </c>
      <c r="L26" s="25">
        <v>3.12</v>
      </c>
      <c r="M26" s="31">
        <f t="shared" si="1"/>
        <v>492.95029679999993</v>
      </c>
    </row>
    <row r="27" spans="1:13" ht="12.75">
      <c r="A27" t="s">
        <v>109</v>
      </c>
      <c r="J27" s="20">
        <v>4</v>
      </c>
      <c r="K27" s="20"/>
      <c r="L27" s="25"/>
      <c r="M27" s="31">
        <f t="shared" si="1"/>
        <v>0</v>
      </c>
    </row>
    <row r="28" spans="1:13" ht="12.75">
      <c r="A28" s="52" t="s">
        <v>110</v>
      </c>
      <c r="B28" s="52"/>
      <c r="C28" s="52"/>
      <c r="D28" s="52"/>
      <c r="E28" s="52"/>
      <c r="F28" s="52"/>
      <c r="G28" s="52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1"/>
      <c r="D29" s="1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103.95</v>
      </c>
      <c r="M36" s="32">
        <f>SUM(M24:M35)</f>
        <v>16423.776715499996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40472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35565.23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0.8787613658825856</v>
      </c>
      <c r="J42" s="20">
        <v>3</v>
      </c>
      <c r="K42" s="20"/>
      <c r="L42" s="23"/>
      <c r="M42" s="23"/>
    </row>
    <row r="43" spans="1:13" ht="12.75">
      <c r="A43" t="s">
        <v>127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36465.23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v>1442.4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5609.838000000001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0.4</v>
      </c>
      <c r="E55" t="s">
        <v>14</v>
      </c>
      <c r="F55" s="11">
        <f>B55*D55</f>
        <v>353.48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5963.318000000001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/>
      <c r="K57" s="20"/>
      <c r="L57" s="34" t="s">
        <v>65</v>
      </c>
      <c r="M57" s="35">
        <f>SUM(M40:M56)</f>
        <v>0</v>
      </c>
    </row>
    <row r="58" spans="1:6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</row>
    <row r="59" spans="1:6" ht="12.75">
      <c r="A59" t="s">
        <v>20</v>
      </c>
      <c r="F59" s="36">
        <f>M20</f>
        <v>3333.0474360000003</v>
      </c>
    </row>
    <row r="60" spans="1:6" ht="12.75">
      <c r="A60" t="s">
        <v>21</v>
      </c>
      <c r="F60" s="11">
        <f>M36</f>
        <v>16423.776715499996</v>
      </c>
    </row>
    <row r="61" spans="1:6" ht="12.75">
      <c r="A61" t="s">
        <v>73</v>
      </c>
      <c r="F61" s="5">
        <f>600*1.202</f>
        <v>721.1999999999999</v>
      </c>
    </row>
    <row r="62" spans="1:6" ht="12.75">
      <c r="A62" t="s">
        <v>22</v>
      </c>
      <c r="F62" s="5">
        <f>M57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0.3</v>
      </c>
      <c r="E65" t="s">
        <v>14</v>
      </c>
      <c r="F65" s="46">
        <f>B65*D65</f>
        <v>950.8199999999999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23664.74614131896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</v>
      </c>
      <c r="E70" t="s">
        <v>14</v>
      </c>
      <c r="F70" s="46">
        <f>B70*D70</f>
        <v>633.8800000000001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1.01</v>
      </c>
      <c r="E73" t="s">
        <v>14</v>
      </c>
      <c r="F73" s="11">
        <f>B73*D73</f>
        <v>3201.094</v>
      </c>
    </row>
    <row r="74" spans="1:6" ht="12.75">
      <c r="A74" s="10" t="s">
        <v>29</v>
      </c>
      <c r="F74" s="33">
        <f>F70+F73</f>
        <v>3834.974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1.98</v>
      </c>
      <c r="E77" t="s">
        <v>14</v>
      </c>
      <c r="F77" s="11">
        <f>B77*D77</f>
        <v>6275.412</v>
      </c>
    </row>
    <row r="78" spans="1:6" ht="12.75">
      <c r="A78" s="10" t="s">
        <v>32</v>
      </c>
      <c r="F78" s="33">
        <f>SUM(F77)</f>
        <v>6275.412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46962.47014131896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2723.8232681964996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49686.29340951546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42522</v>
      </c>
      <c r="C84" s="41">
        <v>-71048</v>
      </c>
      <c r="D84" s="44">
        <f>F44</f>
        <v>36465.23</v>
      </c>
      <c r="E84" s="44">
        <f>F82</f>
        <v>49686.29340951546</v>
      </c>
      <c r="F84" s="45">
        <f>C84+D84-E84</f>
        <v>-84269.06340951545</v>
      </c>
    </row>
    <row r="86" spans="1:6" ht="13.5" thickBot="1">
      <c r="A86" t="s">
        <v>112</v>
      </c>
      <c r="C86" s="53">
        <v>42522</v>
      </c>
      <c r="D86" s="8" t="s">
        <v>113</v>
      </c>
      <c r="E86" s="53">
        <v>42551</v>
      </c>
      <c r="F86" t="s">
        <v>114</v>
      </c>
    </row>
    <row r="87" spans="1:7" ht="13.5" thickBot="1">
      <c r="A87" t="s">
        <v>115</v>
      </c>
      <c r="F87" s="54">
        <f>E84</f>
        <v>49686.29340951546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2016-09-01T12:05:51Z</dcterms:modified>
  <cp:category/>
  <cp:version/>
  <cp:contentType/>
  <cp:contentStatus/>
</cp:coreProperties>
</file>