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<sst xmlns="http://schemas.openxmlformats.org/spreadsheetml/2006/main" count="162" uniqueCount="139">
  <si>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</si>
  <si>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</si>
  <si>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</si>
  <si>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</si>
  <si>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</si>
  <si>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</si>
  <si>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</si>
  <si>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</si>
  <si>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</si>
  <si>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</si>
  <si>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</si>
  <si>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</si>
  <si>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</si>
  <si>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</si>
  <si>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</si>
  <si>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</si>
  <si>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</si>
  <si>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</si>
  <si>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</si>
  <si>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</si>
  <si>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</si>
  <si>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</si>
  <si>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</si>
  <si>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</si>
  <si>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</si>
  <si>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</si>
  <si>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</si>
  <si>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</si>
  <si>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</si>
  <si>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</si>
  <si>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</si>
  <si>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</si>
  <si>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</si>
  <si>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</si>
  <si>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</si>
  <si>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</si>
  <si>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</si>
  <si>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</si>
  <si>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</si>
  <si>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</si>
  <si>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</si>
  <si>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</si>
  <si>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</si>
  <si>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</si>
  <si>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</si>
  <si>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</si>
  <si>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</si>
  <si>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</si>
  <si>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</si>
  <si>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</si>
  <si>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</si>
  <si>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</si>
  <si>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</si>
  <si>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</si>
  <si>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</si>
  <si>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</si>
  <si>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</si>
  <si>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</si>
  <si>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</si>
  <si>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</si>
  <si>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</si>
  <si>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</si>
  <si>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</si>
  <si>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</si>
  <si>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</si>
  <si>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</si>
  <si>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</si>
  <si>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</si>
  <si>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</si>
  <si>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</si>
  <si>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</si>
  <si>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</si>
  <si>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</si>
  <si>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</si>
  <si>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</si>
  <si>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</si>
  <si>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</si>
  <si>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</si>
  <si>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</si>
  <si>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</si>
  <si>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</si>
  <si>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</si>
  <si>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</si>
  <si>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</si>
  <si>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</si>
  <si>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</si>
  <si>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</si>
  <si>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</si>
  <si>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</si>
  <si>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</si>
  <si>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</si>
  <si>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</si>
  <si>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</si>
  <si>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</si>
  <si>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</si>
  <si>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</si>
  <si>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</si>
  <si>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</si>
  <si>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</si>
  <si>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</si>
  <si>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</si>
  <si>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</si>
  <si>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</si>
  <si>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</si>
  <si>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</si>
  <si>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</si>
  <si>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</si>
  <si>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</si>
  <si>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</si>
  <si>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</si>
  <si>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</si>
  <si>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</si>
  <si>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</si>
  <si>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</si>
  <si>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</si>
  <si>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</si>
  <si>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</si>
  <si>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</si>
  <si>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</si>
  <si>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</si>
  <si>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</si>
  <si>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</si>
  <si>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</si>
  <si>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</si>
  <si>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</si>
  <si>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</si>
  <si>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</si>
  <si>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</si>
  <si>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</si>
  <si>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апреля</t>
  </si>
  <si>
    <t xml:space="preserve">                               за   апрель  2016 г.</t>
  </si>
  <si>
    <t>ост.на 01.05</t>
  </si>
  <si>
    <t>Спецтехника ( вывоз мусора)</t>
  </si>
  <si>
    <t>смена ламп (18шт) п-д2</t>
  </si>
  <si>
    <t>лампа</t>
  </si>
  <si>
    <t>18шт</t>
  </si>
  <si>
    <t>побелка бордюров, деревьев</t>
  </si>
  <si>
    <t>известь</t>
  </si>
  <si>
    <t>5,86кг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</si>
</sst>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K44" sqref="K44:M44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0.87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4</v>
      </c>
      <c r="K2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129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90</v>
      </c>
      <c r="C7" s="1" t="s">
        <v>91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3.3</v>
      </c>
      <c r="M11" s="46">
        <f t="shared" si="0"/>
        <v>453.38237999999996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3.3</v>
      </c>
      <c r="M13" s="46">
        <f t="shared" si="0"/>
        <v>453.38237999999996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6">
        <f t="shared" si="0"/>
        <v>309.12435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9.35</v>
      </c>
      <c r="M20" s="32">
        <f>SUM(M6:M19)</f>
        <v>1284.5834099999997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133</v>
      </c>
      <c r="L24" s="25">
        <f>0.18*7.1</f>
        <v>1.2779999999999998</v>
      </c>
      <c r="M24" s="31">
        <f aca="true" t="shared" si="1" ref="M24:M37">L24*114.3*1.202*1.15</f>
        <v>201.92002541999994</v>
      </c>
    </row>
    <row r="25" spans="1:13" ht="12.75">
      <c r="A25" t="s">
        <v>107</v>
      </c>
      <c r="J25" s="20">
        <v>2</v>
      </c>
      <c r="K25" s="20" t="s">
        <v>136</v>
      </c>
      <c r="L25" s="25">
        <v>0.85</v>
      </c>
      <c r="M25" s="31">
        <f t="shared" si="1"/>
        <v>134.29735649999998</v>
      </c>
    </row>
    <row r="26" spans="1:13" ht="12.75">
      <c r="A26" t="s">
        <v>108</v>
      </c>
      <c r="J26" s="20">
        <v>3</v>
      </c>
      <c r="K26" s="20"/>
      <c r="L26" s="25"/>
      <c r="M26" s="31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28">
        <f>SUM(L24:L37)</f>
        <v>2.1279999999999997</v>
      </c>
      <c r="M38" s="32">
        <f>SUM(M24:M37)</f>
        <v>336.2173819199999</v>
      </c>
    </row>
    <row r="39" ht="12.75">
      <c r="K39" s="1" t="s">
        <v>62</v>
      </c>
    </row>
    <row r="40" spans="1:13" ht="12.75">
      <c r="A40" s="2" t="s">
        <v>6</v>
      </c>
      <c r="F40" s="11">
        <v>39737.7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48201.85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1.2130005007838904</v>
      </c>
      <c r="J42" s="20">
        <v>1</v>
      </c>
      <c r="K42" s="20" t="s">
        <v>132</v>
      </c>
      <c r="L42" s="25"/>
      <c r="M42" s="25">
        <v>1676.47</v>
      </c>
    </row>
    <row r="43" spans="1:13" ht="12.75">
      <c r="A43" t="s">
        <v>127</v>
      </c>
      <c r="F43" s="11">
        <f>250+400+348.62+250</f>
        <v>1248.62</v>
      </c>
      <c r="J43" s="20">
        <v>2</v>
      </c>
      <c r="K43" s="20" t="s">
        <v>134</v>
      </c>
      <c r="L43" s="25" t="s">
        <v>135</v>
      </c>
      <c r="M43" s="25">
        <f>18*14.4</f>
        <v>259.2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49450.47</v>
      </c>
      <c r="J44" s="20">
        <v>3</v>
      </c>
      <c r="K44" s="20" t="s">
        <v>137</v>
      </c>
      <c r="L44" s="23" t="s">
        <v>138</v>
      </c>
      <c r="M44" s="23">
        <v>158.75</v>
      </c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8</v>
      </c>
      <c r="K49" s="20"/>
      <c r="L49" s="23"/>
      <c r="M49" s="23"/>
    </row>
    <row r="50" spans="1:13" ht="12.75">
      <c r="A50" s="6" t="s">
        <v>15</v>
      </c>
      <c r="F50" s="11">
        <v>2115.52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7897.139999999999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1.77</v>
      </c>
      <c r="E54" t="s">
        <v>14</v>
      </c>
      <c r="F54" s="11">
        <f>E33*D54</f>
        <v>5560.101000000001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5560.101000000001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161506</v>
      </c>
      <c r="D58">
        <v>228935.4</v>
      </c>
      <c r="E58">
        <v>3141.3</v>
      </c>
      <c r="F58" s="36">
        <f>C58/D58*E58</f>
        <v>2216.078412512875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1284.5834099999997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f>M38</f>
        <v>336.2173819199999</v>
      </c>
      <c r="J60" s="20"/>
      <c r="K60" s="20"/>
      <c r="L60" s="34" t="s">
        <v>65</v>
      </c>
      <c r="M60" s="35">
        <f>SUM(M42:M59)</f>
        <v>2094.42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2094.42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0.2</v>
      </c>
      <c r="E65" t="s">
        <v>14</v>
      </c>
      <c r="F65" s="11">
        <f>B65*D65</f>
        <v>628.2600000000001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6559.559204432875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0.25</v>
      </c>
      <c r="E70" t="s">
        <v>14</v>
      </c>
      <c r="F70" s="11">
        <f>B70*D70</f>
        <v>785.325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1.22</v>
      </c>
      <c r="E73" t="s">
        <v>14</v>
      </c>
      <c r="F73" s="11">
        <f>B73*D73</f>
        <v>3832.386</v>
      </c>
    </row>
    <row r="74" spans="1:6" ht="12.75">
      <c r="A74" s="4" t="s">
        <v>29</v>
      </c>
      <c r="F74" s="33">
        <f>F70+F73</f>
        <v>4617.711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2.11</v>
      </c>
      <c r="E77" t="s">
        <v>14</v>
      </c>
      <c r="F77" s="5">
        <f>B77*D77</f>
        <v>6628.143</v>
      </c>
    </row>
    <row r="78" spans="1:6" ht="12.75">
      <c r="A78" s="4" t="s">
        <v>32</v>
      </c>
      <c r="F78" s="33">
        <f>SUM(F77)</f>
        <v>6628.143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31262.654204432874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1813.2339438571066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33075.88814828998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131</v>
      </c>
    </row>
    <row r="84" spans="1:6" ht="12.75">
      <c r="A84" s="13"/>
      <c r="B84" s="40">
        <v>42461</v>
      </c>
      <c r="C84" s="41">
        <v>60064</v>
      </c>
      <c r="D84" s="44">
        <f>F44</f>
        <v>49450.47</v>
      </c>
      <c r="E84" s="44">
        <f>F82</f>
        <v>33075.88814828998</v>
      </c>
      <c r="F84" s="45">
        <f>C84+D84-E84</f>
        <v>76438.58185171001</v>
      </c>
    </row>
    <row r="86" spans="1:6" ht="13.5" thickBot="1">
      <c r="A86" t="s">
        <v>112</v>
      </c>
      <c r="C86" s="54">
        <v>42461</v>
      </c>
      <c r="D86" s="8" t="s">
        <v>113</v>
      </c>
      <c r="E86" s="54">
        <v>42490</v>
      </c>
      <c r="F86" t="s">
        <v>114</v>
      </c>
    </row>
    <row r="87" spans="1:7" ht="13.5" thickBot="1">
      <c r="A87" t="s">
        <v>115</v>
      </c>
      <c r="F87" s="55">
        <f>E84</f>
        <v>33075.88814828998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2011-12-20T17:56:29Z</cp:lastPrinted>
  <dcterms:created xsi:type="dcterms:W3CDTF">2008-08-18T07:30:19Z</dcterms:created>
  <dcterms:modified xsi:type="dcterms:W3CDTF">2016-06-15T06:18:55Z</dcterms:modified>
  <cp:category/>
  <cp:version/>
  <cp:contentType/>
  <cp:contentStatus/>
</cp:coreProperties>
</file>