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<sst xmlns="http://schemas.openxmlformats.org/spreadsheetml/2006/main" count="157" uniqueCount="134">
  <si>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</si>
  <si>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</si>
  <si>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</si>
  <si>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</si>
  <si>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</si>
  <si>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</si>
  <si>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</si>
  <si>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</si>
  <si>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</si>
  <si>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</si>
  <si>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</si>
  <si>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</si>
  <si>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</si>
  <si>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</si>
  <si>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</si>
  <si>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</si>
  <si>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</si>
  <si>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</si>
  <si>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</si>
  <si>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</si>
  <si>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</si>
  <si>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</si>
  <si>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</si>
  <si>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</si>
  <si>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</si>
  <si>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</si>
  <si>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</si>
  <si>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</si>
  <si>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</si>
  <si>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</si>
  <si>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</si>
  <si>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</si>
  <si>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</si>
  <si>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</si>
  <si>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</si>
  <si>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</si>
  <si>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</si>
  <si>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</si>
  <si>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</si>
  <si>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</si>
  <si>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</si>
  <si>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</si>
  <si>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</si>
  <si>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</si>
  <si>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</si>
  <si>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</si>
  <si>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</si>
  <si>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</si>
  <si>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</si>
  <si>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</si>
  <si>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</si>
  <si>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</si>
  <si>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</si>
  <si>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</si>
  <si>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</si>
  <si>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</si>
  <si>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</si>
  <si>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</si>
  <si>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</si>
  <si>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</si>
  <si>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</si>
  <si>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</si>
  <si>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</si>
  <si>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</si>
  <si>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</si>
  <si>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</si>
  <si>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</si>
  <si>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</si>
  <si>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</si>
  <si>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</si>
  <si>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</si>
  <si>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</si>
  <si>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</si>
  <si>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</si>
  <si>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</si>
  <si>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</si>
  <si>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</si>
  <si>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</si>
  <si>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</si>
  <si>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</si>
  <si>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</si>
  <si>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</si>
  <si>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</si>
  <si>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</si>
  <si>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</si>
  <si>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</si>
  <si>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</si>
  <si>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</si>
  <si>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</si>
  <si>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</si>
  <si>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</si>
  <si>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</si>
  <si>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</si>
  <si>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</si>
  <si>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</si>
  <si>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</si>
  <si>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</si>
  <si>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</si>
  <si>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</si>
  <si>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</si>
  <si>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</si>
  <si>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</si>
  <si>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</si>
  <si>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</si>
  <si>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</si>
  <si>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</si>
  <si>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</si>
  <si>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</si>
  <si>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</si>
  <si>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</si>
  <si>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</si>
  <si>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</si>
  <si>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</si>
  <si>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</si>
  <si>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</si>
  <si>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</si>
  <si>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</si>
  <si>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</si>
  <si>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</si>
  <si>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</si>
  <si>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</si>
  <si>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</si>
  <si>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</si>
  <si>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</si>
  <si>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</si>
  <si>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</si>
  <si>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</si>
  <si>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</si>
  <si>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</si>
  <si>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</si>
  <si>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</si>
  <si>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</si>
  <si>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</si>
  <si>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сбивание сосулек, очистка кровли от наледи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</si>
</sst>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K24" sqref="K24:L2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12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1" t="s">
        <v>133</v>
      </c>
      <c r="L24" s="23">
        <v>11.25</v>
      </c>
      <c r="M24" s="32">
        <f>L24*114.3*1.202*1.15</f>
        <v>1777.4650124999998</v>
      </c>
    </row>
    <row r="25" spans="1:13" ht="12.75">
      <c r="A25" t="s">
        <v>108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110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1777.4650124999998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3481.1</v>
      </c>
    </row>
    <row r="42" spans="2:6" ht="12.75">
      <c r="B42" t="s">
        <v>8</v>
      </c>
      <c r="F42" s="9">
        <f>F41/F40</f>
        <v>0.7156734353188365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3481.1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1.77</v>
      </c>
      <c r="E54" t="s">
        <v>15</v>
      </c>
      <c r="F54" s="11">
        <f>E33*D54</f>
        <v>674.9010000000001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674.9010000000001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166992</v>
      </c>
      <c r="D58">
        <v>228935.4</v>
      </c>
      <c r="E58">
        <v>279.1</v>
      </c>
      <c r="F58" s="34">
        <f>C58/D58*E58</f>
        <v>203.58348774370415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1777.4650124999998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0.28</v>
      </c>
      <c r="E65" t="s">
        <v>15</v>
      </c>
      <c r="F65" s="11">
        <f>B65*D65</f>
        <v>106.76400000000001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2087.812500243704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0.28</v>
      </c>
      <c r="E70" t="s">
        <v>15</v>
      </c>
      <c r="F70" s="11">
        <f>B70*D70</f>
        <v>106.76400000000001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0.94</v>
      </c>
      <c r="E73" t="s">
        <v>15</v>
      </c>
      <c r="F73" s="11">
        <f>B73*D73</f>
        <v>358.42199999999997</v>
      </c>
    </row>
    <row r="74" spans="1:6" ht="12.75">
      <c r="A74" s="4" t="s">
        <v>30</v>
      </c>
      <c r="F74" s="31">
        <f>F70+F73</f>
        <v>465.186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2.01</v>
      </c>
      <c r="E77" t="s">
        <v>15</v>
      </c>
      <c r="F77" s="11">
        <f>B77*D77</f>
        <v>766.4129999999999</v>
      </c>
    </row>
    <row r="78" spans="1:6" ht="12.75">
      <c r="A78" s="4" t="s">
        <v>33</v>
      </c>
      <c r="F78" s="31">
        <f>SUM(F77)</f>
        <v>766.4129999999999</v>
      </c>
    </row>
    <row r="79" spans="1:6" ht="12.75">
      <c r="A79" s="46" t="s">
        <v>78</v>
      </c>
      <c r="B79" s="47"/>
      <c r="C79" s="47"/>
      <c r="D79" s="48">
        <v>2.37</v>
      </c>
      <c r="E79" s="47"/>
      <c r="F79" s="49">
        <f>D79*E33</f>
        <v>903.681</v>
      </c>
    </row>
    <row r="80" spans="1:6" ht="12.75">
      <c r="A80" s="1" t="s">
        <v>34</v>
      </c>
      <c r="B80" s="1"/>
      <c r="F80" s="31">
        <f>F52+F56+F68+F74+F78+F79</f>
        <v>6260.973500243703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363.13646301413473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6624.109963257837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43070</v>
      </c>
      <c r="C84" s="39">
        <v>34688</v>
      </c>
      <c r="D84" s="43">
        <f>F44</f>
        <v>3481.1</v>
      </c>
      <c r="E84" s="43">
        <f>F82</f>
        <v>6624.109963257837</v>
      </c>
      <c r="F84" s="44">
        <f>C84+D84-E84</f>
        <v>31544.99003674216</v>
      </c>
    </row>
    <row r="86" spans="1:6" ht="13.5" thickBot="1">
      <c r="A86" t="s">
        <v>113</v>
      </c>
      <c r="C86" s="53">
        <v>42705</v>
      </c>
      <c r="D86" s="8" t="s">
        <v>114</v>
      </c>
      <c r="E86" s="53">
        <v>42735</v>
      </c>
      <c r="F86" t="s">
        <v>115</v>
      </c>
    </row>
    <row r="87" spans="1:7" ht="13.5" thickBot="1">
      <c r="A87" t="s">
        <v>116</v>
      </c>
      <c r="F87" s="54">
        <f>E84</f>
        <v>6624.109963257837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2017-01-21T08:23:26Z</cp:lastPrinted>
  <dcterms:created xsi:type="dcterms:W3CDTF">2008-08-18T07:30:19Z</dcterms:created>
  <dcterms:modified xsi:type="dcterms:W3CDTF">2017-03-28T10:56:38Z</dcterms:modified>
  <cp:category/>
  <cp:version/>
  <cp:contentType/>
  <cp:contentStatus/>
</cp:coreProperties>
</file>