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<sst xmlns="http://schemas.openxmlformats.org/spreadsheetml/2006/main" count="131" uniqueCount="107">
  <si>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</si>
  <si>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</si>
  <si>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</si>
  <si>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</si>
  <si>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</si>
  <si>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</si>
  <si>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</si>
  <si>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</si>
  <si>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</si>
  <si>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</si>
  <si>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</si>
  <si>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</si>
  <si>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</si>
  <si>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</si>
  <si>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</si>
  <si>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</si>
  <si>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</si>
  <si>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</si>
  <si>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</si>
  <si>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</si>
  <si>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</si>
  <si>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</si>
  <si>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</si>
  <si>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</si>
  <si>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</si>
  <si>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</si>
  <si>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</si>
  <si>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</si>
  <si>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</si>
  <si>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</si>
  <si>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</si>
  <si>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</si>
  <si>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</si>
  <si>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</si>
  <si>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</si>
  <si>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</si>
  <si>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</si>
  <si>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</si>
  <si>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</si>
  <si>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</si>
  <si>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</si>
  <si>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</si>
  <si>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</si>
  <si>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</si>
  <si>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</si>
  <si>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</si>
  <si>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</si>
  <si>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</si>
  <si>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</si>
  <si>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</si>
  <si>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</si>
  <si>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</si>
  <si>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</si>
  <si>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</si>
  <si>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</si>
  <si>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</si>
  <si>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</si>
  <si>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</si>
  <si>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</si>
  <si>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</si>
  <si>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</si>
  <si>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</si>
  <si>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</si>
  <si>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</si>
  <si>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</si>
  <si>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</si>
  <si>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</si>
  <si>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</si>
  <si>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</si>
  <si>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</si>
  <si>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</si>
  <si>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</si>
  <si>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</si>
  <si>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</si>
  <si>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</si>
  <si>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</si>
  <si>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</si>
  <si>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</si>
  <si>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</si>
  <si>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</si>
  <si>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</si>
  <si>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</si>
  <si>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</si>
  <si>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</si>
  <si>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</si>
  <si>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</si>
  <si>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</si>
  <si>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</si>
  <si>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</si>
  <si>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</si>
  <si>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</si>
  <si>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</si>
  <si>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</si>
  <si>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</si>
  <si>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</si>
  <si>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</si>
  <si>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0,35 ст.</t>
  </si>
  <si>
    <t>ост.на 01.06</t>
  </si>
  <si>
    <t>май</t>
  </si>
  <si>
    <t xml:space="preserve">                    за   май   2015 г.</t>
  </si>
  <si>
    <t>прочистка канализации п-д2</t>
  </si>
  <si>
    <t>побелка бордюрного камня</t>
  </si>
  <si>
    <t>известь</t>
  </si>
  <si>
    <t>кг</t>
  </si>
  <si>
    <t>смена ламп (7шт) т.п., п-д2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</si>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</sst>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99</v>
      </c>
    </row>
    <row r="3" spans="2:13" ht="12.75">
      <c r="B3" s="1" t="s">
        <v>81</v>
      </c>
      <c r="C3" s="8" t="s">
        <v>98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/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/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48</v>
      </c>
      <c r="K16" s="26" t="s">
        <v>49</v>
      </c>
      <c r="L16" s="21"/>
      <c r="M16" s="47">
        <f t="shared" si="0"/>
        <v>0</v>
      </c>
    </row>
    <row r="17" spans="1:13" ht="12.75">
      <c r="A17" t="s">
        <v>10</v>
      </c>
      <c r="F17" s="5">
        <v>54120.19</v>
      </c>
      <c r="J17" s="15" t="s">
        <v>50</v>
      </c>
      <c r="K17" s="26" t="s">
        <v>94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0.8746787845563171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55439.15</v>
      </c>
      <c r="J20" s="20"/>
      <c r="K20" s="27" t="s">
        <v>54</v>
      </c>
      <c r="L20" s="28">
        <f>SUM(L6:L19)</f>
        <v>7.07</v>
      </c>
      <c r="M20" s="34">
        <f>SUM(M6:M19)</f>
        <v>971.337402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100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101</v>
      </c>
      <c r="L25" s="25">
        <v>2.6</v>
      </c>
      <c r="M25" s="33">
        <f aca="true" t="shared" si="1" ref="M25:M33">L25*114.3*1.202*1.15</f>
        <v>410.79191399999996</v>
      </c>
    </row>
    <row r="26" spans="1:13" ht="12.75">
      <c r="A26" s="6" t="s">
        <v>18</v>
      </c>
      <c r="E26" t="s">
        <v>96</v>
      </c>
      <c r="F26" s="5">
        <v>3365.6</v>
      </c>
      <c r="J26" s="20">
        <v>3</v>
      </c>
      <c r="K26" s="20" t="s">
        <v>104</v>
      </c>
      <c r="L26" s="25">
        <v>0.49</v>
      </c>
      <c r="M26" s="33">
        <f t="shared" si="1"/>
        <v>77.41847609999999</v>
      </c>
    </row>
    <row r="27" spans="1:13" ht="12.75">
      <c r="A27" s="6" t="s">
        <v>95</v>
      </c>
      <c r="F27" s="5">
        <v>426.71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6382.62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0.86</v>
      </c>
      <c r="E30" t="s">
        <v>17</v>
      </c>
      <c r="F30" s="11">
        <f>E7*D30</f>
        <v>3702.558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3702.558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5790</v>
      </c>
      <c r="E34" s="45"/>
      <c r="F34" s="46">
        <f>B34*D34</f>
        <v>11580</v>
      </c>
      <c r="J34" s="20"/>
      <c r="K34" s="30" t="s">
        <v>54</v>
      </c>
      <c r="L34" s="28">
        <f>SUM(L24:L33)</f>
        <v>7.92</v>
      </c>
      <c r="M34" s="34">
        <f>SUM(M24:M33)</f>
        <v>1251.3353687999997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11580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165621</v>
      </c>
      <c r="D38">
        <v>219171.6</v>
      </c>
      <c r="E38">
        <v>4305.3</v>
      </c>
      <c r="F38" s="35">
        <f>C38/D38*E38</f>
        <v>3253.3781352145993</v>
      </c>
      <c r="J38" s="20">
        <v>1</v>
      </c>
      <c r="K38" s="20" t="s">
        <v>102</v>
      </c>
      <c r="L38" s="25" t="s">
        <v>103</v>
      </c>
      <c r="M38" s="25">
        <v>10.43</v>
      </c>
    </row>
    <row r="39" spans="1:13" ht="12.75">
      <c r="A39" t="s">
        <v>22</v>
      </c>
      <c r="F39" s="35">
        <f>M20</f>
        <v>971.337402</v>
      </c>
      <c r="J39" s="20">
        <v>2</v>
      </c>
      <c r="K39" s="20" t="s">
        <v>105</v>
      </c>
      <c r="L39" s="25" t="s">
        <v>106</v>
      </c>
      <c r="M39" s="25">
        <v>82.53</v>
      </c>
    </row>
    <row r="40" spans="1:13" ht="12.75">
      <c r="A40" t="s">
        <v>23</v>
      </c>
      <c r="F40" s="11">
        <f>M34</f>
        <v>1251.3353687999997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92.96000000000001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0.43</v>
      </c>
      <c r="E45" t="s">
        <v>17</v>
      </c>
      <c r="F45" s="11">
        <f>B45*D45</f>
        <v>1851.279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7420.289906014599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0.19</v>
      </c>
      <c r="E49" t="s">
        <v>17</v>
      </c>
      <c r="F49" s="11">
        <f>B49*D49</f>
        <v>818.0070000000001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1.15</v>
      </c>
      <c r="E52" t="s">
        <v>17</v>
      </c>
      <c r="F52" s="11">
        <f>B52*D52</f>
        <v>4951.095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5769.102000000001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2.65</v>
      </c>
      <c r="E56" t="s">
        <v>17</v>
      </c>
      <c r="F56" s="11">
        <f>B56*D56</f>
        <v>11409.045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11409.045</v>
      </c>
      <c r="J57" s="20"/>
      <c r="K57" s="20"/>
      <c r="L57" s="31" t="s">
        <v>61</v>
      </c>
      <c r="M57" s="34">
        <f>SUM(M38:M56)</f>
        <v>92.96000000000001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46263.6149060146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2683.2896645488463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48946.90457056344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</row>
    <row r="63" spans="1:6" ht="12.75">
      <c r="A63" s="13"/>
      <c r="B63" s="40">
        <v>42125</v>
      </c>
      <c r="C63" s="41">
        <v>-42287</v>
      </c>
      <c r="D63" s="43">
        <f>F20</f>
        <v>55439.15</v>
      </c>
      <c r="E63" s="43">
        <f>F61</f>
        <v>48946.90457056344</v>
      </c>
      <c r="F63" s="44">
        <f>C63+D63-E63</f>
        <v>-35794.75457056344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2013-11-05T09:09:56Z</cp:lastPrinted>
  <dcterms:created xsi:type="dcterms:W3CDTF">2008-08-18T07:30:19Z</dcterms:created>
  <dcterms:modified xsi:type="dcterms:W3CDTF">2015-07-21T07:11:26Z</dcterms:modified>
  <cp:category/>
  <cp:version/>
  <cp:contentType/>
  <cp:contentStatus/>
</cp:coreProperties>
</file>