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<sst xmlns="http://schemas.openxmlformats.org/spreadsheetml/2006/main" count="141" uniqueCount="117">
  <si>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</si>
  <si>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</si>
  <si>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</si>
  <si>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</si>
  <si>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</si>
  <si>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</si>
  <si>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</si>
  <si>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</si>
  <si>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</si>
  <si>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</si>
  <si>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</si>
  <si>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</si>
  <si>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</si>
  <si>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</si>
  <si>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</si>
  <si>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</si>
  <si>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</si>
  <si>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</si>
  <si>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</si>
  <si>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</si>
  <si>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</si>
  <si>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</si>
  <si>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</si>
  <si>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</si>
  <si>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</si>
  <si>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</si>
  <si>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</si>
  <si>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</si>
  <si>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</si>
  <si>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</si>
  <si>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</si>
  <si>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</si>
  <si>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</si>
  <si>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</si>
  <si>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</si>
  <si>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</si>
  <si>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</si>
  <si>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</si>
  <si>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</si>
  <si>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</si>
  <si>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</si>
  <si>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</si>
  <si>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</si>
  <si>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</si>
  <si>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</si>
  <si>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</si>
  <si>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</si>
  <si>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</si>
  <si>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</si>
  <si>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</si>
  <si>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</si>
  <si>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</si>
  <si>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</si>
  <si>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</si>
  <si>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</si>
  <si>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</si>
  <si>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</si>
  <si>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</si>
  <si>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</si>
  <si>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</si>
  <si>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</si>
  <si>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</si>
  <si>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</si>
  <si>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</si>
  <si>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</si>
  <si>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</si>
  <si>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</si>
  <si>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</si>
  <si>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</si>
  <si>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</si>
  <si>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</si>
  <si>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</si>
  <si>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</si>
  <si>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</si>
  <si>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</si>
  <si>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</si>
  <si>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</si>
  <si>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</si>
  <si>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</si>
  <si>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</si>
  <si>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</si>
  <si>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</si>
  <si>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</si>
  <si>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</si>
  <si>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</si>
  <si>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</si>
  <si>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</si>
  <si>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</si>
  <si>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</si>
  <si>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</si>
  <si>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</si>
  <si>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</si>
  <si>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</si>
  <si>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ост.на 01.05</t>
  </si>
  <si>
    <t>апрель</t>
  </si>
  <si>
    <t xml:space="preserve">                    за  апрель  2015 г.</t>
  </si>
  <si>
    <t>0,3 ставки</t>
  </si>
  <si>
    <t>3.  Премия</t>
  </si>
  <si>
    <t>прочистка канализации п-д1, кв.18</t>
  </si>
  <si>
    <t>слив и наполнение системы, стравливание воздуха</t>
  </si>
  <si>
    <t>8мп</t>
  </si>
  <si>
    <t>смена вентиля д 20 (1шт) кв.75</t>
  </si>
  <si>
    <t>смена труб д 25 п.пр. (8мп) кв.75</t>
  </si>
  <si>
    <t>труба д 25 п.пр.</t>
  </si>
  <si>
    <t>тройник 25</t>
  </si>
  <si>
    <t>4шт</t>
  </si>
  <si>
    <t>уголок 25</t>
  </si>
  <si>
    <t>16шт</t>
  </si>
  <si>
    <t>муфта разъемная 25</t>
  </si>
  <si>
    <t>6шт</t>
  </si>
  <si>
    <t>муфта неразъемная 25</t>
  </si>
  <si>
    <t>2шт</t>
  </si>
  <si>
    <t>вентиль д 20</t>
  </si>
  <si>
    <t>1шт</t>
  </si>
  <si>
    <t>смена ламп (18шт) п-д1,2,4,3.</t>
  </si>
  <si>
    <t>лампа</t>
  </si>
  <si>
    <t>18шт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</si>
</sst>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3.41</v>
      </c>
      <c r="M6" s="46">
        <f>L6*114.3*1.202</f>
        <v>468.495126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31847.72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25813.4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0.8105258398403402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8</v>
      </c>
      <c r="M19" s="54">
        <f t="shared" si="0"/>
        <v>1099.1088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27362.36</v>
      </c>
      <c r="J20" s="20"/>
      <c r="K20" s="53" t="s">
        <v>60</v>
      </c>
      <c r="L20" s="55">
        <f>SUM(L6:L19)</f>
        <v>19.32</v>
      </c>
      <c r="M20" s="33">
        <f>SUM(M6:M19)</f>
        <v>2654.347752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2">
        <f>L24*114.3*1.202*1.15</f>
        <v>1526.2499573999996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7.85</v>
      </c>
      <c r="M25" s="32">
        <f aca="true" t="shared" si="1" ref="M25:M35">L25*114.3*1.202*1.15</f>
        <v>1240.2755864999997</v>
      </c>
    </row>
    <row r="26" spans="1:13" ht="12.75">
      <c r="A26" s="6" t="s">
        <v>18</v>
      </c>
      <c r="D26" t="s">
        <v>96</v>
      </c>
      <c r="F26" s="5">
        <v>2884.8</v>
      </c>
      <c r="J26" s="20">
        <v>3</v>
      </c>
      <c r="K26" s="20" t="s">
        <v>102</v>
      </c>
      <c r="L26" s="25">
        <v>14.64</v>
      </c>
      <c r="M26" s="32">
        <f t="shared" si="1"/>
        <v>2313.0744696</v>
      </c>
    </row>
    <row r="27" spans="1:13" ht="12.75">
      <c r="A27" s="57" t="s">
        <v>97</v>
      </c>
      <c r="B27" s="58"/>
      <c r="C27" s="58"/>
      <c r="D27" s="58"/>
      <c r="E27" s="58"/>
      <c r="F27" s="5">
        <v>240.4</v>
      </c>
      <c r="J27" s="20">
        <v>4</v>
      </c>
      <c r="K27" s="20" t="s">
        <v>101</v>
      </c>
      <c r="L27" s="25">
        <v>0.81</v>
      </c>
      <c r="M27" s="32">
        <f t="shared" si="1"/>
        <v>127.97748089999997</v>
      </c>
    </row>
    <row r="28" spans="1:13" ht="12.75">
      <c r="A28" s="4" t="s">
        <v>36</v>
      </c>
      <c r="B28" s="1"/>
      <c r="F28" s="31">
        <f>F25+F26+F27</f>
        <v>8906.82</v>
      </c>
      <c r="J28" s="20">
        <v>5</v>
      </c>
      <c r="K28" s="20" t="s">
        <v>114</v>
      </c>
      <c r="L28" s="25">
        <v>1.26</v>
      </c>
      <c r="M28" s="32">
        <f t="shared" si="1"/>
        <v>199.0760814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1.16</v>
      </c>
      <c r="E30" t="s">
        <v>17</v>
      </c>
      <c r="F30" s="11">
        <f>D30*E7</f>
        <v>3167.9599999999996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3167.9599999999996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>
        <v>161849</v>
      </c>
      <c r="D34">
        <v>218796.7</v>
      </c>
      <c r="E34">
        <v>2731</v>
      </c>
      <c r="F34" s="35">
        <f>C34/D34*E34</f>
        <v>2020.1841206928623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2654.347752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5406.653575799999</v>
      </c>
      <c r="J36" s="20"/>
      <c r="K36" s="29" t="s">
        <v>60</v>
      </c>
      <c r="L36" s="27">
        <f>SUM(L24:L34)</f>
        <v>34.22</v>
      </c>
      <c r="M36" s="33">
        <f>SUM(M24:M34)</f>
        <v>5406.653575799999</v>
      </c>
    </row>
    <row r="37" spans="1:11" ht="12.75">
      <c r="A37" t="s">
        <v>77</v>
      </c>
      <c r="F37" s="5">
        <v>721.2</v>
      </c>
      <c r="K37" s="1" t="s">
        <v>64</v>
      </c>
    </row>
    <row r="38" spans="1:13" ht="12.75">
      <c r="A38" t="s">
        <v>25</v>
      </c>
      <c r="F38" s="5">
        <f>M57</f>
        <v>2394.6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103</v>
      </c>
      <c r="L40" s="51" t="s">
        <v>100</v>
      </c>
      <c r="M40" s="51">
        <v>760</v>
      </c>
    </row>
    <row r="41" spans="2:13" ht="12.75">
      <c r="B41">
        <v>2731</v>
      </c>
      <c r="C41" t="s">
        <v>16</v>
      </c>
      <c r="D41" s="11">
        <v>0.42</v>
      </c>
      <c r="E41" t="s">
        <v>17</v>
      </c>
      <c r="F41" s="5">
        <f>B41*D41</f>
        <v>1147.02</v>
      </c>
      <c r="J41" s="20">
        <v>2</v>
      </c>
      <c r="K41" s="50" t="s">
        <v>104</v>
      </c>
      <c r="L41" s="51" t="s">
        <v>105</v>
      </c>
      <c r="M41" s="51">
        <v>40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 t="s">
        <v>106</v>
      </c>
      <c r="L42" s="51" t="s">
        <v>107</v>
      </c>
      <c r="M42" s="51">
        <v>144</v>
      </c>
    </row>
    <row r="43" spans="1:13" ht="12.75">
      <c r="A43" s="4" t="s">
        <v>28</v>
      </c>
      <c r="B43" s="4"/>
      <c r="C43" s="10"/>
      <c r="F43" s="31">
        <f>SUM(F34:F42)</f>
        <v>14344.005448492864</v>
      </c>
      <c r="J43" s="20">
        <v>4</v>
      </c>
      <c r="K43" s="20" t="s">
        <v>108</v>
      </c>
      <c r="L43" s="25" t="s">
        <v>109</v>
      </c>
      <c r="M43" s="25">
        <v>900</v>
      </c>
    </row>
    <row r="44" spans="1:13" ht="12.75">
      <c r="A44" s="4" t="s">
        <v>29</v>
      </c>
      <c r="J44" s="20">
        <v>5</v>
      </c>
      <c r="K44" s="20" t="s">
        <v>110</v>
      </c>
      <c r="L44" s="25" t="s">
        <v>111</v>
      </c>
      <c r="M44" s="25">
        <v>160</v>
      </c>
    </row>
    <row r="45" spans="1:13" ht="12.75">
      <c r="A45" t="s">
        <v>30</v>
      </c>
      <c r="B45">
        <v>2731</v>
      </c>
      <c r="C45" t="s">
        <v>71</v>
      </c>
      <c r="D45" s="5">
        <v>0.22</v>
      </c>
      <c r="E45" t="s">
        <v>17</v>
      </c>
      <c r="F45" s="11">
        <f>B45*D45</f>
        <v>600.82</v>
      </c>
      <c r="J45" s="20">
        <v>6</v>
      </c>
      <c r="K45" s="20" t="s">
        <v>112</v>
      </c>
      <c r="L45" s="25" t="s">
        <v>113</v>
      </c>
      <c r="M45" s="25">
        <v>180</v>
      </c>
    </row>
    <row r="46" spans="1:13" ht="12.75">
      <c r="A46" t="s">
        <v>31</v>
      </c>
      <c r="F46" s="5"/>
      <c r="J46" s="20">
        <v>7</v>
      </c>
      <c r="K46" s="20" t="s">
        <v>115</v>
      </c>
      <c r="L46" s="25" t="s">
        <v>116</v>
      </c>
      <c r="M46" s="25">
        <v>210.6</v>
      </c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1.05</v>
      </c>
      <c r="E48" t="s">
        <v>17</v>
      </c>
      <c r="F48" s="5">
        <f>B48*D48</f>
        <v>2867.55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3468.3700000000003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1.92</v>
      </c>
      <c r="E52" t="s">
        <v>17</v>
      </c>
      <c r="F52" s="5">
        <f>B52*D52</f>
        <v>5243.5199999999995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5243.5199999999995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35130.67544849286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2037.5791760125858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37168.25462450545</v>
      </c>
      <c r="J57" s="20"/>
      <c r="K57" s="20"/>
      <c r="L57" s="30" t="s">
        <v>67</v>
      </c>
      <c r="M57" s="27">
        <f>SUM(M40:M56)</f>
        <v>2394.6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93</v>
      </c>
    </row>
    <row r="59" spans="1:6" ht="12.75">
      <c r="A59" s="13"/>
      <c r="B59" s="39">
        <v>42095</v>
      </c>
      <c r="C59" s="40">
        <v>-170299</v>
      </c>
      <c r="D59" s="41">
        <f>F20</f>
        <v>27362.36</v>
      </c>
      <c r="E59" s="41">
        <f>F57</f>
        <v>37168.25462450545</v>
      </c>
      <c r="F59" s="43">
        <v>-170299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2015-01-29T08:09:11Z</cp:lastPrinted>
  <dcterms:created xsi:type="dcterms:W3CDTF">2008-08-18T07:30:19Z</dcterms:created>
  <dcterms:modified xsi:type="dcterms:W3CDTF">2015-06-15T18:18:26Z</dcterms:modified>
  <cp:category/>
  <cp:version/>
  <cp:contentType/>
  <cp:contentStatus/>
</cp:coreProperties>
</file>