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<sst xmlns="http://schemas.openxmlformats.org/spreadsheetml/2006/main" count="121" uniqueCount="97">
  <si>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</si>
  <si>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</si>
  <si>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</si>
  <si>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</si>
  <si>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</si>
  <si>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</si>
  <si>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</si>
  <si>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</si>
  <si>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</si>
  <si>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</si>
  <si>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</si>
  <si>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</si>
  <si>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</si>
  <si>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</si>
  <si>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</si>
  <si>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</si>
  <si>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</si>
  <si>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</si>
  <si>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</si>
  <si>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</si>
  <si>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</si>
  <si>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</si>
  <si>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</si>
  <si>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</si>
  <si>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</si>
  <si>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</si>
  <si>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</si>
  <si>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</si>
  <si>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</si>
  <si>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</si>
  <si>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</si>
  <si>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</si>
  <si>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</si>
  <si>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</si>
  <si>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</si>
  <si>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</si>
  <si>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</si>
  <si>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</si>
  <si>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</si>
  <si>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</si>
  <si>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</si>
  <si>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</si>
  <si>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</si>
  <si>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</si>
  <si>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</si>
  <si>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</si>
  <si>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</si>
  <si>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</si>
  <si>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</si>
  <si>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</si>
  <si>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</si>
  <si>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</si>
  <si>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</si>
  <si>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</si>
  <si>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</si>
  <si>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</si>
  <si>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</si>
  <si>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</si>
  <si>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</si>
  <si>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</si>
  <si>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</si>
  <si>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</si>
  <si>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</si>
  <si>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</si>
  <si>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</si>
  <si>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</si>
  <si>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</si>
  <si>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</si>
  <si>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</si>
  <si>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</si>
  <si>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</si>
  <si>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</si>
  <si>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</si>
  <si>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</si>
  <si>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</si>
  <si>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</si>
  <si>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</si>
  <si>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</si>
  <si>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</si>
  <si>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</si>
  <si>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</si>
  <si>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</si>
  <si>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</si>
  <si>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</si>
  <si>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</si>
  <si>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</si>
  <si>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</si>
  <si>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</si>
  <si>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</si>
  <si>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</si>
  <si>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</si>
  <si>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</si>
  <si>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</si>
  <si>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</si>
  <si>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01.09.</t>
  </si>
  <si>
    <t>август</t>
  </si>
  <si>
    <t xml:space="preserve">                    за  август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</si>
</sst>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14" sqref="L1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1.65</v>
      </c>
      <c r="M14" s="49">
        <f t="shared" si="0"/>
        <v>226.69118999999998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7742.45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7997.54</v>
      </c>
      <c r="J17" s="15" t="s">
        <v>58</v>
      </c>
      <c r="K17" s="26" t="s">
        <v>93</v>
      </c>
      <c r="L17" s="21"/>
      <c r="M17" s="49"/>
    </row>
    <row r="18" spans="2:13" ht="12.75">
      <c r="B18" t="s">
        <v>11</v>
      </c>
      <c r="F18" s="9">
        <f>F17/F16</f>
        <v>1.0329469354015848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7997.54</v>
      </c>
      <c r="J20" s="20"/>
      <c r="K20" s="27" t="s">
        <v>62</v>
      </c>
      <c r="L20" s="28">
        <f>SUM(L6:L19)</f>
        <v>1.65</v>
      </c>
      <c r="M20" s="34">
        <f>SUM(M6:M19)</f>
        <v>226.69118999999998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0</v>
      </c>
      <c r="M25" s="34">
        <f>SUM(M24:M24)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83</v>
      </c>
      <c r="F27" s="45">
        <v>0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2312.65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82</v>
      </c>
      <c r="D30" s="5">
        <v>1.9</v>
      </c>
      <c r="E30" t="s">
        <v>18</v>
      </c>
      <c r="F30" s="11">
        <f>E7*D30</f>
        <v>1124.04</v>
      </c>
      <c r="J30" s="20"/>
      <c r="K30" s="20"/>
      <c r="L30" s="31" t="s">
        <v>69</v>
      </c>
      <c r="M30" s="34">
        <f>SUM(M29:M29)</f>
        <v>0</v>
      </c>
    </row>
    <row r="31" spans="1:6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1124.04</v>
      </c>
    </row>
    <row r="33" spans="1:2" ht="12.75">
      <c r="A33" s="4" t="s">
        <v>22</v>
      </c>
      <c r="B33" s="4"/>
    </row>
    <row r="34" spans="1:6" ht="12.75">
      <c r="A34" t="s">
        <v>23</v>
      </c>
      <c r="C34" s="53">
        <v>166649</v>
      </c>
      <c r="D34">
        <v>219171.6</v>
      </c>
      <c r="E34">
        <v>591.6</v>
      </c>
      <c r="F34" s="36">
        <f>C34/D34*E34</f>
        <v>449.828118241597</v>
      </c>
    </row>
    <row r="35" spans="1:6" ht="12.75">
      <c r="A35" t="s">
        <v>24</v>
      </c>
      <c r="F35" s="36">
        <f>M20</f>
        <v>226.69118999999998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M30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0.53</v>
      </c>
      <c r="E41" t="s">
        <v>18</v>
      </c>
      <c r="F41" s="11">
        <f>B41*D41</f>
        <v>313.548</v>
      </c>
    </row>
    <row r="42" spans="1:6" ht="12.75">
      <c r="A42" s="47" t="s">
        <v>84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990.067308241597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70</v>
      </c>
      <c r="D45" s="5">
        <v>0.15</v>
      </c>
      <c r="E45" t="s">
        <v>18</v>
      </c>
      <c r="F45" s="11">
        <f>B45*D45</f>
        <v>88.74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591.6</v>
      </c>
      <c r="C48" t="s">
        <v>17</v>
      </c>
      <c r="D48" s="11">
        <v>1.14</v>
      </c>
      <c r="E48" t="s">
        <v>18</v>
      </c>
      <c r="F48" s="11">
        <f>B48*D48</f>
        <v>674.424</v>
      </c>
    </row>
    <row r="49" spans="1:6" ht="12.75">
      <c r="A49" s="4" t="s">
        <v>33</v>
      </c>
      <c r="F49" s="32">
        <f>F45+F48</f>
        <v>763.164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2.34</v>
      </c>
      <c r="E52" t="s">
        <v>18</v>
      </c>
      <c r="F52" s="11">
        <f>B52*D52</f>
        <v>1384.344</v>
      </c>
    </row>
    <row r="53" spans="1:6" ht="12.75">
      <c r="A53" s="4" t="s">
        <v>36</v>
      </c>
      <c r="F53" s="32">
        <f>SUM(F52)</f>
        <v>1384.344</v>
      </c>
    </row>
    <row r="54" spans="1:6" ht="12.75">
      <c r="A54" s="50" t="s">
        <v>87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6574.265308241596</v>
      </c>
    </row>
    <row r="56" spans="1:6" ht="12.75">
      <c r="A56" s="1" t="s">
        <v>85</v>
      </c>
      <c r="B56" s="37"/>
      <c r="C56" s="37">
        <v>0.058</v>
      </c>
      <c r="D56" s="1"/>
      <c r="E56" s="1"/>
      <c r="F56" s="32">
        <f>F55*5.8%</f>
        <v>381.30738787801255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6955.572696119609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94</v>
      </c>
    </row>
    <row r="59" spans="1:6" ht="12.75">
      <c r="A59" s="13"/>
      <c r="B59" s="40">
        <v>42217</v>
      </c>
      <c r="C59" s="41">
        <v>-48933</v>
      </c>
      <c r="D59" s="43">
        <f>F20</f>
        <v>7997.54</v>
      </c>
      <c r="E59" s="43">
        <f>F57</f>
        <v>6955.572696119609</v>
      </c>
      <c r="F59" s="44">
        <f>C59+D59-E59</f>
        <v>-47891.03269611961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2015-10-29T08:00:50Z</dcterms:modified>
  <cp:category/>
  <cp:version/>
  <cp:contentType/>
  <cp:contentStatus/>
</cp:coreProperties>
</file>