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<sst xmlns="http://schemas.openxmlformats.org/spreadsheetml/2006/main" count="126" uniqueCount="102">
  <si>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</si>
  <si>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</si>
  <si>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</si>
  <si>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</si>
  <si>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</si>
  <si>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</si>
  <si>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</si>
  <si>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</si>
  <si>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</si>
  <si>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</si>
  <si>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</si>
  <si>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</si>
  <si>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</si>
  <si>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</si>
  <si>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</si>
  <si>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</si>
  <si>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</si>
  <si>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</si>
  <si>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</si>
  <si>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</si>
  <si>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</si>
  <si>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</si>
  <si>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</si>
  <si>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</si>
  <si>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</si>
  <si>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</si>
  <si>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</si>
  <si>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</si>
  <si>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</si>
  <si>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</si>
  <si>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</si>
  <si>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</si>
  <si>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</si>
  <si>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</si>
  <si>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</si>
  <si>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</si>
  <si>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</si>
  <si>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</si>
  <si>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</si>
  <si>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</si>
  <si>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</si>
  <si>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</si>
  <si>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</si>
  <si>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</si>
  <si>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</si>
  <si>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</si>
  <si>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</si>
  <si>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</si>
  <si>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</si>
  <si>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</si>
  <si>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</si>
  <si>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</si>
  <si>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</si>
  <si>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</si>
  <si>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</si>
  <si>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</si>
  <si>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</si>
  <si>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</si>
  <si>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</si>
  <si>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</si>
  <si>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</si>
  <si>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</si>
  <si>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</si>
  <si>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</si>
  <si>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</si>
  <si>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</si>
  <si>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</si>
  <si>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</si>
  <si>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</si>
  <si>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</si>
  <si>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</si>
  <si>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</si>
  <si>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</si>
  <si>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</si>
  <si>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</si>
  <si>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</si>
  <si>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</si>
  <si>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</si>
  <si>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</si>
  <si>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</si>
  <si>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</si>
  <si>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</si>
  <si>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</si>
  <si>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</si>
  <si>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</si>
  <si>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</si>
  <si>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</si>
  <si>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</si>
  <si>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</si>
  <si>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2015 г.</t>
  </si>
  <si>
    <t>и канализации в техподполье мног-х жилых зданий</t>
  </si>
  <si>
    <t>г</t>
  </si>
  <si>
    <t>электрощитовые</t>
  </si>
  <si>
    <t>0</t>
  </si>
  <si>
    <t>ост.на 01.12</t>
  </si>
  <si>
    <t>ноябрь</t>
  </si>
  <si>
    <t xml:space="preserve">                    за    ноябрь  2015 г.</t>
  </si>
  <si>
    <t>3.  Пескосоляная смесь</t>
  </si>
  <si>
    <t>ремонт кровли (работа по договору ) кв.23</t>
  </si>
  <si>
    <t>пена</t>
  </si>
  <si>
    <t>1шт</t>
  </si>
  <si>
    <t>прочистка вентканала кв.23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</si>
</sst>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79</v>
      </c>
      <c r="C3" s="8" t="s">
        <v>95</v>
      </c>
      <c r="D3" s="8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3</v>
      </c>
      <c r="M11" s="47">
        <f t="shared" si="0"/>
        <v>412.16579999999993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20087.2</v>
      </c>
      <c r="J16" s="15" t="s">
        <v>54</v>
      </c>
      <c r="K16" s="26" t="s">
        <v>55</v>
      </c>
      <c r="L16" s="52" t="s">
        <v>93</v>
      </c>
      <c r="M16" s="47">
        <f t="shared" si="0"/>
        <v>0</v>
      </c>
    </row>
    <row r="17" spans="1:13" ht="12.75">
      <c r="A17" t="s">
        <v>10</v>
      </c>
      <c r="F17" s="5">
        <v>18548.03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0.9233755824604722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91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19410.53</v>
      </c>
      <c r="J20" s="20"/>
      <c r="K20" s="27" t="s">
        <v>60</v>
      </c>
      <c r="L20" s="28">
        <f>SUM(L6:L19)</f>
        <v>3.5</v>
      </c>
      <c r="M20" s="35">
        <f>SUM(M6:M19)</f>
        <v>480.86009999999993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/>
      <c r="M24" s="34">
        <v>2760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101</v>
      </c>
      <c r="L25" s="25">
        <v>1.87</v>
      </c>
      <c r="M25" s="34">
        <f aca="true" t="shared" si="1" ref="M25:M31">L25*114.3*1.202*1.15</f>
        <v>295.45418429999995</v>
      </c>
    </row>
    <row r="26" spans="1:13" ht="12.75">
      <c r="A26" s="6" t="s">
        <v>88</v>
      </c>
      <c r="F26" s="5">
        <v>680.33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97</v>
      </c>
      <c r="F27" s="5">
        <v>267.51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6729.46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2580.7039999999997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2580.7039999999997</v>
      </c>
      <c r="J32" s="20"/>
      <c r="K32" s="30" t="s">
        <v>60</v>
      </c>
      <c r="L32" s="28">
        <f>SUM(L24:L31)</f>
        <v>1.87</v>
      </c>
      <c r="M32" s="35">
        <f>SUM(M24:M31)</f>
        <v>3055.4541842999997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 s="54">
        <v>161163</v>
      </c>
      <c r="D34">
        <v>219171.6</v>
      </c>
      <c r="E34">
        <v>1537.6</v>
      </c>
      <c r="F34" s="36">
        <f>C34/D34*E34</f>
        <v>1130.6402325848787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480.86009999999993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3055.4541842999997</v>
      </c>
      <c r="J36" s="23">
        <v>1</v>
      </c>
      <c r="K36" s="45" t="s">
        <v>99</v>
      </c>
      <c r="L36" s="23" t="s">
        <v>100</v>
      </c>
      <c r="M36" s="23">
        <v>331.33</v>
      </c>
    </row>
    <row r="37" spans="1:13" ht="12.75">
      <c r="A37" t="s">
        <v>76</v>
      </c>
      <c r="F37" s="5">
        <v>0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331.33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0.46</v>
      </c>
      <c r="E41" t="s">
        <v>17</v>
      </c>
      <c r="F41" s="11">
        <f>B41*D41</f>
        <v>723.856</v>
      </c>
      <c r="J41" s="23">
        <v>6</v>
      </c>
      <c r="K41" s="45"/>
      <c r="L41" s="23"/>
      <c r="M41" s="23"/>
    </row>
    <row r="42" spans="1:13" ht="12.75">
      <c r="A42" s="49" t="s">
        <v>81</v>
      </c>
      <c r="B42" s="49"/>
      <c r="C42" s="49"/>
      <c r="D42" s="53"/>
      <c r="E42" s="49"/>
      <c r="F42" s="53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5722.140516884878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0.23</v>
      </c>
      <c r="E45" t="s">
        <v>17</v>
      </c>
      <c r="F45" s="11">
        <f>B45*D45</f>
        <v>361.928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0.95</v>
      </c>
      <c r="E48" t="s">
        <v>17</v>
      </c>
      <c r="F48" s="11">
        <f>B48*D48</f>
        <v>1494.9199999999998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1856.848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2.36</v>
      </c>
      <c r="E52" t="s">
        <v>17</v>
      </c>
      <c r="F52" s="11">
        <f>B52*D52</f>
        <v>3713.6959999999995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3713.6959999999995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20602.84851688488</v>
      </c>
      <c r="J55" s="20"/>
      <c r="K55" s="20"/>
      <c r="L55" s="31" t="s">
        <v>67</v>
      </c>
      <c r="M55" s="35">
        <f>SUM(M36:M54)</f>
        <v>331.33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1194.965213979323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21797.8137308642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94</v>
      </c>
    </row>
    <row r="59" spans="1:6" ht="12.75">
      <c r="A59" s="13"/>
      <c r="B59" s="40">
        <v>42644</v>
      </c>
      <c r="C59" s="41">
        <v>-255968</v>
      </c>
      <c r="D59" s="43">
        <f>F20</f>
        <v>19410.53</v>
      </c>
      <c r="E59" s="43">
        <f>F57</f>
        <v>21797.8137308642</v>
      </c>
      <c r="F59" s="44">
        <f>C59+D59-E59</f>
        <v>-258355.2837308642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2016-01-26T10:30:24Z</dcterms:modified>
  <cp:category/>
  <cp:version/>
  <cp:contentType/>
  <cp:contentStatus/>
</cp:coreProperties>
</file>