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<sst xmlns="http://schemas.openxmlformats.org/spreadsheetml/2006/main" count="124" uniqueCount="100">
  <si>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</si>
  <si>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</si>
  <si>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</si>
  <si>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</si>
  <si>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</si>
  <si>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</si>
  <si>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</si>
  <si>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</si>
  <si>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</si>
  <si>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</si>
  <si>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</si>
  <si>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</si>
  <si>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</si>
  <si>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</si>
  <si>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</si>
  <si>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</si>
  <si>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</si>
  <si>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</si>
  <si>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</si>
  <si>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</si>
  <si>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</si>
  <si>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</si>
  <si>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</si>
  <si>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</si>
  <si>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</si>
  <si>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</si>
  <si>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</si>
  <si>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</si>
  <si>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</si>
  <si>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</si>
  <si>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</si>
  <si>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</si>
  <si>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</si>
  <si>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</si>
  <si>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</si>
  <si>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</si>
  <si>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</si>
  <si>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</si>
  <si>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</si>
  <si>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</si>
  <si>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</si>
  <si>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</si>
  <si>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</si>
  <si>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</si>
  <si>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</si>
  <si>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</si>
  <si>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</si>
  <si>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</si>
  <si>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</si>
  <si>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</si>
  <si>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</si>
  <si>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</si>
  <si>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</si>
  <si>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</si>
  <si>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</si>
  <si>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</si>
  <si>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</si>
  <si>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</si>
  <si>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</si>
  <si>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</si>
  <si>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</si>
  <si>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</si>
  <si>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</si>
  <si>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</si>
  <si>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</si>
  <si>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</si>
  <si>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</si>
  <si>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</si>
  <si>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</si>
  <si>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</si>
  <si>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</si>
  <si>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</si>
  <si>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</si>
  <si>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</si>
  <si>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</si>
  <si>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</si>
  <si>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</si>
  <si>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</si>
  <si>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</si>
  <si>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</si>
  <si>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</si>
  <si>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</si>
  <si>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</si>
  <si>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</si>
  <si>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</si>
  <si>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</si>
  <si>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</si>
  <si>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</si>
  <si>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</si>
  <si>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</si>
  <si>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</si>
  <si>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</si>
  <si>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</si>
  <si>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</si>
  <si>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ост.на 01.04.</t>
  </si>
  <si>
    <t>март</t>
  </si>
  <si>
    <t xml:space="preserve">                    за    март  2015 г.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</si>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</sst>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M36" sqref="M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3</v>
      </c>
      <c r="M11" s="47">
        <f t="shared" si="0"/>
        <v>412.16579999999993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4.05</v>
      </c>
      <c r="M14" s="47">
        <f t="shared" si="0"/>
        <v>556.42383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54</v>
      </c>
      <c r="K16" s="26" t="s">
        <v>55</v>
      </c>
      <c r="L16" s="52"/>
      <c r="M16" s="47">
        <f t="shared" si="0"/>
        <v>0</v>
      </c>
    </row>
    <row r="17" spans="1:13" ht="12.75">
      <c r="A17" t="s">
        <v>10</v>
      </c>
      <c r="F17" s="5">
        <v>20041.79</v>
      </c>
      <c r="J17" s="15" t="s">
        <v>56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1.0880545107883675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92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20904.29</v>
      </c>
      <c r="J20" s="20"/>
      <c r="K20" s="27" t="s">
        <v>60</v>
      </c>
      <c r="L20" s="28">
        <f>SUM(L6:L19)</f>
        <v>7.55</v>
      </c>
      <c r="M20" s="35">
        <f>SUM(M6:M19)</f>
        <v>1037.28393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0.07</v>
      </c>
      <c r="M24" s="34">
        <f>L24*114.3*1.202*1.15</f>
        <v>11.0597823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4">
        <f>L25*114.3*1.202*1.15</f>
        <v>0</v>
      </c>
    </row>
    <row r="26" spans="1:13" ht="12.75">
      <c r="A26" s="6" t="s">
        <v>88</v>
      </c>
      <c r="F26" s="5">
        <v>766.87</v>
      </c>
      <c r="J26" s="20">
        <v>3</v>
      </c>
      <c r="K26" s="20"/>
      <c r="L26" s="25"/>
      <c r="M26" s="34">
        <f aca="true" t="shared" si="1" ref="M26:M31">L26*114.3*1.202*1.15</f>
        <v>0</v>
      </c>
    </row>
    <row r="27" spans="1:13" ht="12.75">
      <c r="A27" s="6" t="s">
        <v>89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6548.49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1.16</v>
      </c>
      <c r="E30" t="s">
        <v>17</v>
      </c>
      <c r="F30" s="11">
        <f>E7*D30</f>
        <v>1825.3759999999997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1825.3759999999997</v>
      </c>
      <c r="J32" s="20"/>
      <c r="K32" s="30" t="s">
        <v>60</v>
      </c>
      <c r="L32" s="28">
        <f>SUM(L24:L31)</f>
        <v>0.07</v>
      </c>
      <c r="M32" s="35">
        <f>SUM(M24:M31)</f>
        <v>11.0597823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>
        <v>166649</v>
      </c>
      <c r="D34">
        <v>219171.6</v>
      </c>
      <c r="E34">
        <v>1537.6</v>
      </c>
      <c r="F34" s="36">
        <f>C34/D34*E34</f>
        <v>1169.1273066400938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1037.28393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11.0597823</v>
      </c>
      <c r="J36" s="23">
        <v>1</v>
      </c>
      <c r="K36" s="45" t="s">
        <v>98</v>
      </c>
      <c r="L36" s="23" t="s">
        <v>99</v>
      </c>
      <c r="M36" s="23">
        <v>11.7</v>
      </c>
    </row>
    <row r="37" spans="1:13" ht="12.75">
      <c r="A37" t="s">
        <v>76</v>
      </c>
      <c r="F37" s="5">
        <v>0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11.7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0.3</v>
      </c>
      <c r="E41" t="s">
        <v>17</v>
      </c>
      <c r="F41" s="11">
        <f>B41*D41</f>
        <v>472.0799999999999</v>
      </c>
      <c r="J41" s="23">
        <v>6</v>
      </c>
      <c r="K41" s="45"/>
      <c r="L41" s="23"/>
      <c r="M41" s="23"/>
    </row>
    <row r="42" spans="1:13" ht="12.75">
      <c r="A42" t="s">
        <v>81</v>
      </c>
      <c r="D42" s="11"/>
      <c r="F42" s="11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2701.2510189400937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0.21</v>
      </c>
      <c r="E45" t="s">
        <v>17</v>
      </c>
      <c r="F45" s="11">
        <f>B45*D45</f>
        <v>330.45599999999996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0.91</v>
      </c>
      <c r="E48" t="s">
        <v>17</v>
      </c>
      <c r="F48" s="11">
        <f>B48*D48</f>
        <v>1431.9759999999999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1762.4319999999998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2.06</v>
      </c>
      <c r="E52" t="s">
        <v>17</v>
      </c>
      <c r="F52" s="11">
        <f>B52*D52</f>
        <v>3241.616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3241.616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16079.165018940095</v>
      </c>
      <c r="J55" s="20"/>
      <c r="K55" s="20"/>
      <c r="L55" s="31" t="s">
        <v>67</v>
      </c>
      <c r="M55" s="35">
        <f>SUM(M36:M54)</f>
        <v>11.7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932.5915710985255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17011.75659003862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40">
        <v>42064</v>
      </c>
      <c r="C59" s="41">
        <v>-242511</v>
      </c>
      <c r="D59" s="43">
        <f>F20</f>
        <v>20904.29</v>
      </c>
      <c r="E59" s="43">
        <f>F57</f>
        <v>17011.75659003862</v>
      </c>
      <c r="F59" s="44">
        <f>C59+D59-E59</f>
        <v>-238618.46659003862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2014-02-24T06:25:50Z</cp:lastPrinted>
  <dcterms:created xsi:type="dcterms:W3CDTF">2008-08-18T07:30:19Z</dcterms:created>
  <dcterms:modified xsi:type="dcterms:W3CDTF">2015-05-15T11:16:17Z</dcterms:modified>
  <cp:category/>
  <cp:version/>
  <cp:contentType/>
  <cp:contentStatus/>
</cp:coreProperties>
</file>