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<sst xmlns="http://schemas.openxmlformats.org/spreadsheetml/2006/main" count="121" uniqueCount="97">
  <si>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</si>
  <si>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</si>
  <si>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</si>
  <si>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</si>
  <si>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</si>
  <si>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</si>
  <si>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</si>
  <si>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</si>
  <si>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</si>
  <si>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</si>
  <si>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</si>
  <si>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</si>
  <si>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</si>
  <si>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</si>
  <si>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</si>
  <si>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</si>
  <si>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</si>
  <si>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</si>
  <si>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</si>
  <si>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</si>
  <si>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</si>
  <si>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</si>
  <si>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</si>
  <si>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</si>
  <si>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</si>
  <si>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</si>
  <si>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</si>
  <si>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</si>
  <si>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</si>
  <si>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</si>
  <si>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</si>
  <si>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</si>
  <si>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</si>
  <si>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</si>
  <si>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</si>
  <si>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</si>
  <si>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</si>
  <si>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</si>
  <si>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</si>
  <si>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</si>
  <si>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</si>
  <si>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</si>
  <si>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</si>
  <si>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</si>
  <si>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</si>
  <si>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</si>
  <si>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</si>
  <si>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</si>
  <si>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</si>
  <si>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</si>
  <si>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</si>
  <si>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</si>
  <si>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</si>
  <si>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</si>
  <si>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</si>
  <si>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</si>
  <si>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</si>
  <si>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</si>
  <si>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</si>
  <si>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</si>
  <si>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</si>
  <si>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</si>
  <si>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</si>
  <si>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</si>
  <si>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</si>
  <si>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</si>
  <si>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</si>
  <si>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</si>
  <si>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</si>
  <si>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</si>
  <si>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</si>
  <si>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</si>
  <si>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</si>
  <si>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</si>
  <si>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</si>
  <si>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</si>
  <si>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</si>
  <si>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</si>
  <si>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</si>
  <si>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</si>
  <si>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</si>
  <si>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</si>
  <si>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</si>
  <si>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</si>
  <si>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</si>
  <si>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</si>
  <si>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</si>
  <si>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</si>
  <si>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</si>
  <si>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</si>
  <si>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</si>
  <si>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</si>
  <si>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</si>
  <si>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</si>
  <si>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</si>
  <si>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</si>
  <si>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 август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</si>
</sst>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6">
        <v>0</v>
      </c>
      <c r="M6" s="49">
        <f>L6*114.3*1.202</f>
        <v>0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1936.84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1527.17</v>
      </c>
      <c r="J17" s="15" t="s">
        <v>58</v>
      </c>
      <c r="K17" s="27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0.7884853679188782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1527.17</v>
      </c>
      <c r="J20" s="20"/>
      <c r="K20" s="28" t="s">
        <v>62</v>
      </c>
      <c r="L20" s="29">
        <f>SUM(L6:L19)</f>
        <v>0</v>
      </c>
      <c r="M20" s="35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578.16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1.9</v>
      </c>
      <c r="E30" t="s">
        <v>18</v>
      </c>
      <c r="F30" s="11">
        <f>E7*D30</f>
        <v>360.42999999999995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360.42999999999995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/>
      <c r="L33" s="23"/>
      <c r="M33" s="23"/>
    </row>
    <row r="34" spans="1:13" ht="12.75">
      <c r="A34" t="s">
        <v>23</v>
      </c>
      <c r="C34" s="53">
        <v>166649</v>
      </c>
      <c r="D34">
        <v>219171.6</v>
      </c>
      <c r="E34">
        <v>189.7</v>
      </c>
      <c r="F34" s="37">
        <f>C34/D34*E34</f>
        <v>144.24001695475144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0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0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0.53</v>
      </c>
      <c r="E41" t="s">
        <v>18</v>
      </c>
      <c r="F41" s="11">
        <f>B41*D41</f>
        <v>100.541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" t="s">
        <v>29</v>
      </c>
      <c r="B43" s="10"/>
      <c r="C43" s="10"/>
      <c r="F43" s="33">
        <f>SUM(F34:F42)</f>
        <v>244.78101695475144</v>
      </c>
      <c r="J43" s="26">
        <v>11</v>
      </c>
      <c r="K43" s="45"/>
      <c r="L43" s="26"/>
      <c r="M43" s="26"/>
    </row>
    <row r="44" spans="1:13" ht="12.75">
      <c r="A44" s="4" t="s">
        <v>30</v>
      </c>
      <c r="F44" s="5"/>
      <c r="J44" s="26">
        <v>12</v>
      </c>
      <c r="K44" s="45"/>
      <c r="L44" s="26"/>
      <c r="M44" s="26"/>
    </row>
    <row r="45" spans="1:13" ht="12.75">
      <c r="A45" t="s">
        <v>31</v>
      </c>
      <c r="B45">
        <v>189.7</v>
      </c>
      <c r="C45" t="s">
        <v>70</v>
      </c>
      <c r="D45" s="5">
        <v>0.15</v>
      </c>
      <c r="E45" t="s">
        <v>18</v>
      </c>
      <c r="F45" s="11">
        <f>B45*D45</f>
        <v>28.455</v>
      </c>
      <c r="J45" s="20"/>
      <c r="K45" s="20"/>
      <c r="L45" s="32" t="s">
        <v>69</v>
      </c>
      <c r="M45" s="35">
        <f>SUM(M33:M44)</f>
        <v>0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189.7</v>
      </c>
      <c r="C48" t="s">
        <v>17</v>
      </c>
      <c r="D48" s="11">
        <v>1.14</v>
      </c>
      <c r="E48" t="s">
        <v>18</v>
      </c>
      <c r="F48" s="11">
        <f>B48*D48</f>
        <v>216.25799999999998</v>
      </c>
    </row>
    <row r="49" spans="1:6" ht="12.75">
      <c r="A49" s="4" t="s">
        <v>33</v>
      </c>
      <c r="F49" s="33">
        <f>F45+F48</f>
        <v>244.71299999999997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189.7</v>
      </c>
      <c r="C52" t="s">
        <v>17</v>
      </c>
      <c r="D52" s="11">
        <v>2.34</v>
      </c>
      <c r="E52" t="s">
        <v>18</v>
      </c>
      <c r="F52" s="11">
        <f>B52*D52</f>
        <v>443.89799999999997</v>
      </c>
    </row>
    <row r="53" spans="1:6" ht="12.75">
      <c r="A53" s="4" t="s">
        <v>36</v>
      </c>
      <c r="F53" s="33">
        <f>SUM(F52)</f>
        <v>443.89799999999997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3">
        <f>F28+F32+F43+F49+F53+F54</f>
        <v>1871.9820169547513</v>
      </c>
    </row>
    <row r="56" spans="1:6" ht="12.75">
      <c r="A56" s="1" t="s">
        <v>84</v>
      </c>
      <c r="B56" s="1"/>
      <c r="C56" s="48">
        <v>0.028</v>
      </c>
      <c r="D56" s="1"/>
      <c r="E56" s="1"/>
      <c r="F56" s="33">
        <f>F55*2.8%</f>
        <v>52.41549647473303</v>
      </c>
    </row>
    <row r="57" spans="1:6" ht="15">
      <c r="A57" s="12" t="s">
        <v>39</v>
      </c>
      <c r="B57" s="12"/>
      <c r="C57" s="12"/>
      <c r="D57" s="12"/>
      <c r="E57" s="12"/>
      <c r="F57" s="36">
        <f>F55+F56</f>
        <v>1924.3975134294844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38" t="s">
        <v>94</v>
      </c>
    </row>
    <row r="59" spans="1:6" ht="12.75">
      <c r="A59" s="13"/>
      <c r="B59" s="41">
        <v>42217</v>
      </c>
      <c r="C59" s="25">
        <v>-70437</v>
      </c>
      <c r="D59" s="42">
        <f>F20</f>
        <v>1527.17</v>
      </c>
      <c r="E59" s="42">
        <f>F57</f>
        <v>1924.3975134294844</v>
      </c>
      <c r="F59" s="43">
        <f>C59+D59-E59</f>
        <v>-70834.22751342949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2015-10-26T12:34:32Z</dcterms:modified>
  <cp:category/>
  <cp:version/>
  <cp:contentType/>
  <cp:contentStatus/>
</cp:coreProperties>
</file>