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<sst xmlns="http://schemas.openxmlformats.org/spreadsheetml/2006/main" count="142" uniqueCount="116">
  <si>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</si>
  <si>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</si>
  <si>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</si>
  <si>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</si>
  <si>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</si>
  <si>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</si>
  <si>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</si>
  <si>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</si>
  <si>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</si>
  <si>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</si>
  <si>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</si>
  <si>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</si>
  <si>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</si>
  <si>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</si>
  <si>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</si>
  <si>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</si>
  <si>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</si>
  <si>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</si>
  <si>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</si>
  <si>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</si>
  <si>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</si>
  <si>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</si>
  <si>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</si>
  <si>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</si>
  <si>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</si>
  <si>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</si>
  <si>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</si>
  <si>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</si>
  <si>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</si>
  <si>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</si>
  <si>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</si>
  <si>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</si>
  <si>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</si>
  <si>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</si>
  <si>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</si>
  <si>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</si>
  <si>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</si>
  <si>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</si>
  <si>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</si>
  <si>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</si>
  <si>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</si>
  <si>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</si>
  <si>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</si>
  <si>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</si>
  <si>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</si>
  <si>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</si>
  <si>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</si>
  <si>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</si>
  <si>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</si>
  <si>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</si>
  <si>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</si>
  <si>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</si>
  <si>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</si>
  <si>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</si>
  <si>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</si>
  <si>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</si>
  <si>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</si>
  <si>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</si>
  <si>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</si>
  <si>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</si>
  <si>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</si>
  <si>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</si>
  <si>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</si>
  <si>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</si>
  <si>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</si>
  <si>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</si>
  <si>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</si>
  <si>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</si>
  <si>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</si>
  <si>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</si>
  <si>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</si>
  <si>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</si>
  <si>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</si>
  <si>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</si>
  <si>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</si>
  <si>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</si>
  <si>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</si>
  <si>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</si>
  <si>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</si>
  <si>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</si>
  <si>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</si>
  <si>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</si>
  <si>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</si>
  <si>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</si>
  <si>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</si>
  <si>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</si>
  <si>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</si>
  <si>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</si>
  <si>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</si>
  <si>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</si>
  <si>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</si>
  <si>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</si>
  <si>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</si>
  <si>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</si>
  <si>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</si>
  <si>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</si>
  <si>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</si>
  <si>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</si>
  <si>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ост.на 01.11</t>
  </si>
  <si>
    <t>октябрь</t>
  </si>
  <si>
    <t xml:space="preserve">                    за   октябрь   2015 г.</t>
  </si>
  <si>
    <t>прочистка канализации п-д 1</t>
  </si>
  <si>
    <t>смена труб д 25 на п.пр. (32мп) кв.24,28,32,36</t>
  </si>
  <si>
    <t>труба д 25 п.пр</t>
  </si>
  <si>
    <t>32мп</t>
  </si>
  <si>
    <t>уголок 25</t>
  </si>
  <si>
    <t>22шт</t>
  </si>
  <si>
    <t>муфта 25 разъемная</t>
  </si>
  <si>
    <t>8шт</t>
  </si>
  <si>
    <t>муфта неразъемная 25</t>
  </si>
  <si>
    <t>переход 25/20</t>
  </si>
  <si>
    <t>4шт</t>
  </si>
  <si>
    <t>муфта 20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</si>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</sst>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3" max="3" width="9.87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7.82</v>
      </c>
      <c r="M11" s="48">
        <f t="shared" si="0"/>
        <v>1074.378852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90876.18</v>
      </c>
      <c r="J16" s="15" t="s">
        <v>49</v>
      </c>
      <c r="K16" s="26" t="s">
        <v>50</v>
      </c>
      <c r="L16" s="21">
        <v>3.91</v>
      </c>
      <c r="M16" s="48">
        <f t="shared" si="0"/>
        <v>537.189426</v>
      </c>
    </row>
    <row r="17" spans="1:13" ht="12.75">
      <c r="A17" t="s">
        <v>10</v>
      </c>
      <c r="F17" s="5">
        <v>90406.37</v>
      </c>
      <c r="J17" s="15" t="s">
        <v>51</v>
      </c>
      <c r="K17" s="26" t="s">
        <v>97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0.9948302184356781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96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91840.33</v>
      </c>
      <c r="J20" s="20"/>
      <c r="K20" s="27" t="s">
        <v>55</v>
      </c>
      <c r="L20" s="28">
        <f>SUM(L6:L19)</f>
        <v>22.98</v>
      </c>
      <c r="M20" s="34">
        <f>SUM(M6:M19)</f>
        <v>3157.190028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 t="s">
        <v>102</v>
      </c>
      <c r="L25" s="25">
        <v>58.98</v>
      </c>
      <c r="M25" s="33">
        <f aca="true" t="shared" si="1" ref="M25:M34">L25*114.3*1.202*1.15</f>
        <v>9318.6565722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113</v>
      </c>
      <c r="L26" s="25">
        <v>0.84</v>
      </c>
      <c r="M26" s="33">
        <f t="shared" si="1"/>
        <v>132.7173876</v>
      </c>
    </row>
    <row r="27" spans="1:13" ht="12.75">
      <c r="A27" s="6" t="s">
        <v>86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1.64</v>
      </c>
      <c r="E30" t="s">
        <v>17</v>
      </c>
      <c r="F30" s="11">
        <f>E7*D30</f>
        <v>9750.619999999999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9750.619999999999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6236</v>
      </c>
      <c r="F34" s="36">
        <f>B34*D34</f>
        <v>18708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75</v>
      </c>
      <c r="F35" s="8">
        <f>SUM(F34)</f>
        <v>18708</v>
      </c>
      <c r="J35" s="20">
        <v>12</v>
      </c>
      <c r="K35" s="20"/>
      <c r="L35" s="25"/>
      <c r="M35" s="33"/>
    </row>
    <row r="36" spans="1:13" ht="12.75">
      <c r="A36" s="4" t="s">
        <v>69</v>
      </c>
      <c r="B36" s="4"/>
      <c r="J36" s="20"/>
      <c r="K36" s="30" t="s">
        <v>55</v>
      </c>
      <c r="L36" s="28">
        <f>SUM(L24:L34)</f>
        <v>64.64999999999999</v>
      </c>
      <c r="M36" s="34">
        <f>SUM(M24:M35)</f>
        <v>10214.498938499999</v>
      </c>
    </row>
    <row r="37" spans="1:11" ht="12.75">
      <c r="A37" t="s">
        <v>21</v>
      </c>
      <c r="C37" s="51">
        <v>166992</v>
      </c>
      <c r="D37">
        <v>219171.6</v>
      </c>
      <c r="E37">
        <v>5945.5</v>
      </c>
      <c r="F37" s="35">
        <f>C37/D37*E37</f>
        <v>4530.016370734164</v>
      </c>
      <c r="K37" s="1" t="s">
        <v>59</v>
      </c>
    </row>
    <row r="38" spans="1:13" ht="12.75">
      <c r="A38" t="s">
        <v>22</v>
      </c>
      <c r="F38" s="35">
        <f>M20</f>
        <v>3157.190028</v>
      </c>
      <c r="J38" s="22" t="s">
        <v>33</v>
      </c>
      <c r="K38" s="22"/>
      <c r="L38" s="22" t="s">
        <v>60</v>
      </c>
      <c r="M38" s="22" t="s">
        <v>39</v>
      </c>
    </row>
    <row r="39" spans="1:13" ht="12.75">
      <c r="A39" t="s">
        <v>23</v>
      </c>
      <c r="F39" s="11">
        <f>M36</f>
        <v>10214.498938499999</v>
      </c>
      <c r="J39" s="23" t="s">
        <v>34</v>
      </c>
      <c r="K39" s="23" t="s">
        <v>35</v>
      </c>
      <c r="L39" s="23"/>
      <c r="M39" s="23" t="s">
        <v>61</v>
      </c>
    </row>
    <row r="40" spans="1:13" ht="12.75">
      <c r="A40" t="s">
        <v>80</v>
      </c>
      <c r="F40" s="5">
        <v>0</v>
      </c>
      <c r="J40" s="20">
        <v>1</v>
      </c>
      <c r="K40" s="20" t="s">
        <v>103</v>
      </c>
      <c r="L40" s="25" t="s">
        <v>104</v>
      </c>
      <c r="M40" s="25">
        <v>2944</v>
      </c>
    </row>
    <row r="41" spans="1:13" ht="12.75">
      <c r="A41" t="s">
        <v>24</v>
      </c>
      <c r="F41" s="11">
        <f>M64</f>
        <v>6263.1</v>
      </c>
      <c r="J41" s="20">
        <v>2</v>
      </c>
      <c r="K41" s="20" t="s">
        <v>105</v>
      </c>
      <c r="L41" s="25" t="s">
        <v>106</v>
      </c>
      <c r="M41" s="25">
        <v>170.94</v>
      </c>
    </row>
    <row r="42" spans="1:13" ht="12.75">
      <c r="A42" t="s">
        <v>25</v>
      </c>
      <c r="F42" s="5"/>
      <c r="J42" s="20">
        <v>3</v>
      </c>
      <c r="K42" s="20" t="s">
        <v>107</v>
      </c>
      <c r="L42" s="25" t="s">
        <v>108</v>
      </c>
      <c r="M42" s="25">
        <v>1520</v>
      </c>
    </row>
    <row r="43" spans="1:13" ht="12.75">
      <c r="A43" t="s">
        <v>26</v>
      </c>
      <c r="F43" s="5"/>
      <c r="J43" s="20">
        <v>4</v>
      </c>
      <c r="K43" s="20" t="s">
        <v>109</v>
      </c>
      <c r="L43" s="25" t="s">
        <v>108</v>
      </c>
      <c r="M43" s="25">
        <v>688</v>
      </c>
    </row>
    <row r="44" spans="2:13" ht="12.75">
      <c r="B44">
        <v>5945.5</v>
      </c>
      <c r="C44" t="s">
        <v>16</v>
      </c>
      <c r="D44" s="11">
        <v>0.44</v>
      </c>
      <c r="E44" t="s">
        <v>17</v>
      </c>
      <c r="F44" s="11">
        <f>B44*D44</f>
        <v>2616.02</v>
      </c>
      <c r="J44" s="20">
        <v>5</v>
      </c>
      <c r="K44" s="20" t="s">
        <v>110</v>
      </c>
      <c r="L44" s="25" t="s">
        <v>111</v>
      </c>
      <c r="M44" s="25">
        <v>461.76</v>
      </c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6</v>
      </c>
      <c r="K45" s="20" t="s">
        <v>112</v>
      </c>
      <c r="L45" s="25" t="s">
        <v>108</v>
      </c>
      <c r="M45" s="25">
        <v>308</v>
      </c>
    </row>
    <row r="46" spans="1:13" ht="12.75">
      <c r="A46" s="4" t="s">
        <v>72</v>
      </c>
      <c r="B46" s="10"/>
      <c r="C46" s="10"/>
      <c r="F46" s="32">
        <f>SUM(F37:F44)</f>
        <v>26780.82533723416</v>
      </c>
      <c r="J46" s="20">
        <v>7</v>
      </c>
      <c r="K46" s="20" t="s">
        <v>114</v>
      </c>
      <c r="L46" s="25" t="s">
        <v>115</v>
      </c>
      <c r="M46" s="25">
        <v>170.4</v>
      </c>
    </row>
    <row r="47" spans="1:13" ht="12.75">
      <c r="A47" s="4" t="s">
        <v>70</v>
      </c>
      <c r="F47" s="5"/>
      <c r="J47" s="20">
        <v>8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64</v>
      </c>
      <c r="D48" s="5">
        <v>0.21</v>
      </c>
      <c r="E48" t="s">
        <v>17</v>
      </c>
      <c r="F48" s="11">
        <f>B48*D48</f>
        <v>1248.555</v>
      </c>
      <c r="J48" s="20">
        <v>9</v>
      </c>
      <c r="K48" s="20"/>
      <c r="L48" s="25"/>
      <c r="M48" s="25"/>
    </row>
    <row r="49" spans="1:13" ht="12.75">
      <c r="A49" t="s">
        <v>28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1.2</v>
      </c>
      <c r="E51" t="s">
        <v>17</v>
      </c>
      <c r="F51" s="11">
        <f>B51*D51</f>
        <v>7134.599999999999</v>
      </c>
      <c r="J51" s="20">
        <v>12</v>
      </c>
      <c r="K51" s="20"/>
      <c r="L51" s="25"/>
      <c r="M51" s="25"/>
    </row>
    <row r="52" spans="1:13" ht="12.75">
      <c r="A52" s="4" t="s">
        <v>71</v>
      </c>
      <c r="F52" s="32">
        <f>F48+F51</f>
        <v>8383.154999999999</v>
      </c>
      <c r="J52" s="20">
        <v>13</v>
      </c>
      <c r="K52" s="20"/>
      <c r="L52" s="25"/>
      <c r="M52" s="25"/>
    </row>
    <row r="53" spans="1:13" ht="12.75">
      <c r="A53" s="4" t="s">
        <v>73</v>
      </c>
      <c r="J53" s="20">
        <v>14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2.21</v>
      </c>
      <c r="E55" t="s">
        <v>17</v>
      </c>
      <c r="F55" s="11">
        <f>B55*D55</f>
        <v>13139.555</v>
      </c>
      <c r="G55" s="7"/>
      <c r="H55" s="7"/>
      <c r="J55" s="20">
        <v>16</v>
      </c>
      <c r="K55" s="20"/>
      <c r="L55" s="25"/>
      <c r="M55" s="25"/>
    </row>
    <row r="56" spans="1:13" ht="12.75">
      <c r="A56" s="4" t="s">
        <v>74</v>
      </c>
      <c r="F56" s="32">
        <f>SUM(F55)</f>
        <v>13139.555</v>
      </c>
      <c r="J56" s="20">
        <v>17</v>
      </c>
      <c r="K56" s="20"/>
      <c r="L56" s="25"/>
      <c r="M56" s="25"/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18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83301.03533723415</v>
      </c>
      <c r="J58" s="20">
        <v>19</v>
      </c>
      <c r="K58" s="20"/>
      <c r="L58" s="25"/>
      <c r="M58" s="25"/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4831.4600495595805</v>
      </c>
      <c r="J59" s="20">
        <v>20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88132.49538679373</v>
      </c>
      <c r="J60" s="20">
        <v>21</v>
      </c>
      <c r="K60" s="20"/>
      <c r="L60" s="25"/>
      <c r="M60" s="25"/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98</v>
      </c>
      <c r="J61" s="20">
        <v>22</v>
      </c>
      <c r="K61" s="20"/>
      <c r="L61" s="25"/>
      <c r="M61" s="25"/>
    </row>
    <row r="62" spans="1:13" ht="12.75">
      <c r="A62" s="13"/>
      <c r="B62" s="40">
        <v>42278</v>
      </c>
      <c r="C62" s="41">
        <v>-5379</v>
      </c>
      <c r="D62" s="44">
        <f>F20</f>
        <v>91840.33</v>
      </c>
      <c r="E62" s="44">
        <f>F60</f>
        <v>88132.49538679373</v>
      </c>
      <c r="F62" s="45">
        <f>C62+D62-E62</f>
        <v>-1671.1653867937275</v>
      </c>
      <c r="J62" s="20">
        <v>23</v>
      </c>
      <c r="K62" s="20"/>
      <c r="L62" s="25"/>
      <c r="M62" s="25"/>
    </row>
    <row r="63" spans="10:13" ht="12.75">
      <c r="J63" s="20">
        <v>24</v>
      </c>
      <c r="K63" s="20"/>
      <c r="L63" s="25"/>
      <c r="M63" s="25"/>
    </row>
    <row r="64" spans="10:13" ht="12.75">
      <c r="J64" s="20"/>
      <c r="K64" s="20"/>
      <c r="L64" s="31" t="s">
        <v>62</v>
      </c>
      <c r="M64" s="34">
        <f>SUM(M40:M63)</f>
        <v>6263.1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2014-01-20T11:21:30Z</cp:lastPrinted>
  <dcterms:created xsi:type="dcterms:W3CDTF">2008-08-18T07:30:19Z</dcterms:created>
  <dcterms:modified xsi:type="dcterms:W3CDTF">2015-12-23T11:59:51Z</dcterms:modified>
  <cp:category/>
  <cp:version/>
  <cp:contentType/>
  <cp:contentStatus/>
</cp:coreProperties>
</file>