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<sst xmlns="http://schemas.openxmlformats.org/spreadsheetml/2006/main" count="133" uniqueCount="109">
  <si>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</si>
  <si>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</si>
  <si>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</si>
  <si>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</si>
  <si>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</si>
  <si>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</si>
  <si>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</si>
  <si>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</si>
  <si>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</si>
  <si>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</si>
  <si>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</si>
  <si>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</si>
  <si>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</si>
  <si>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</si>
  <si>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</si>
  <si>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</si>
  <si>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</si>
  <si>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</si>
  <si>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</si>
  <si>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</si>
  <si>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</si>
  <si>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</si>
  <si>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</si>
  <si>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</si>
  <si>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</si>
  <si>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</si>
  <si>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</si>
  <si>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</si>
  <si>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</si>
  <si>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</si>
  <si>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</si>
  <si>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</si>
  <si>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</si>
  <si>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</si>
  <si>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</si>
  <si>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</si>
  <si>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</si>
  <si>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</si>
  <si>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</si>
  <si>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</si>
  <si>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</si>
  <si>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</si>
  <si>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</si>
  <si>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</si>
  <si>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</si>
  <si>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</si>
  <si>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</si>
  <si>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</si>
  <si>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</si>
  <si>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</si>
  <si>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</si>
  <si>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</si>
  <si>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</si>
  <si>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</si>
  <si>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</si>
  <si>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</si>
  <si>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</si>
  <si>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</si>
  <si>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</si>
  <si>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</si>
  <si>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</si>
  <si>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</si>
  <si>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</si>
  <si>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</si>
  <si>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</si>
  <si>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</si>
  <si>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</si>
  <si>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</si>
  <si>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</si>
  <si>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</si>
  <si>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</si>
  <si>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</si>
  <si>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</si>
  <si>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</si>
  <si>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</si>
  <si>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</si>
  <si>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</si>
  <si>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</si>
  <si>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</si>
  <si>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</si>
  <si>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</si>
  <si>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</si>
  <si>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</si>
  <si>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</si>
  <si>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</si>
  <si>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</si>
  <si>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</si>
  <si>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</si>
  <si>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</si>
  <si>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</si>
  <si>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</si>
  <si>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</si>
  <si>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</si>
  <si>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</si>
  <si>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</si>
  <si>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</si>
  <si>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0,35 ст.</t>
  </si>
  <si>
    <t>ост.на 01.11</t>
  </si>
  <si>
    <t>октябрь</t>
  </si>
  <si>
    <t xml:space="preserve">                    за   октябрь   2015 г.</t>
  </si>
  <si>
    <t>прочистка канализации п-д 2</t>
  </si>
  <si>
    <t>смена труб д 20 м/пл (1мп) кв.66</t>
  </si>
  <si>
    <t>труба д 20 м/пл</t>
  </si>
  <si>
    <t>1мп</t>
  </si>
  <si>
    <t>цанга</t>
  </si>
  <si>
    <t>2шт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</si>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</sst>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8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99</v>
      </c>
    </row>
    <row r="3" spans="2:13" ht="12.75">
      <c r="B3" s="1" t="s">
        <v>81</v>
      </c>
      <c r="C3" s="8" t="s">
        <v>98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>
        <v>1.72</v>
      </c>
      <c r="M6" s="47">
        <f>L6*114.3*1.202</f>
        <v>236.308392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4.94</v>
      </c>
      <c r="M11" s="47">
        <f t="shared" si="0"/>
        <v>678.699684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65835.73</v>
      </c>
      <c r="J16" s="15" t="s">
        <v>48</v>
      </c>
      <c r="K16" s="26" t="s">
        <v>49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69139.92</v>
      </c>
      <c r="J17" s="15" t="s">
        <v>50</v>
      </c>
      <c r="K17" s="26" t="s">
        <v>94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1.0501884007361961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70458.88</v>
      </c>
      <c r="J20" s="20"/>
      <c r="K20" s="27" t="s">
        <v>54</v>
      </c>
      <c r="L20" s="28">
        <f>SUM(L6:L19)</f>
        <v>13.73</v>
      </c>
      <c r="M20" s="34">
        <f>SUM(M6:M19)</f>
        <v>1886.3454780000002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100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101</v>
      </c>
      <c r="L25" s="25">
        <v>1.55</v>
      </c>
      <c r="M25" s="33">
        <f aca="true" t="shared" si="1" ref="M25:M33">L25*114.3*1.202*1.15</f>
        <v>244.89517949999995</v>
      </c>
    </row>
    <row r="26" spans="1:13" ht="12.75">
      <c r="A26" s="6" t="s">
        <v>18</v>
      </c>
      <c r="E26" t="s">
        <v>96</v>
      </c>
      <c r="F26" s="5">
        <v>4278</v>
      </c>
      <c r="J26" s="20">
        <v>3</v>
      </c>
      <c r="K26" s="20" t="s">
        <v>106</v>
      </c>
      <c r="L26" s="25">
        <v>0.42</v>
      </c>
      <c r="M26" s="33">
        <f t="shared" si="1"/>
        <v>66.3586938</v>
      </c>
    </row>
    <row r="27" spans="1:13" ht="12.75">
      <c r="A27" s="6" t="s">
        <v>95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6868.3099999999995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1.64</v>
      </c>
      <c r="E30" t="s">
        <v>17</v>
      </c>
      <c r="F30" s="11">
        <f>E7*D30</f>
        <v>7060.692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7060.692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6236</v>
      </c>
      <c r="E34" s="45"/>
      <c r="F34" s="46">
        <f>B34*D34</f>
        <v>12472</v>
      </c>
      <c r="J34" s="20"/>
      <c r="K34" s="30" t="s">
        <v>54</v>
      </c>
      <c r="L34" s="28">
        <f>SUM(L24:L33)</f>
        <v>6.8</v>
      </c>
      <c r="M34" s="34">
        <f>SUM(M24:M33)</f>
        <v>1074.3788519999998</v>
      </c>
    </row>
    <row r="35" spans="1:11" ht="12.75">
      <c r="A35" s="52" t="s">
        <v>90</v>
      </c>
      <c r="B35" s="52"/>
      <c r="C35" s="52"/>
      <c r="D35" s="53"/>
      <c r="E35" s="54"/>
      <c r="F35" s="55">
        <v>8542</v>
      </c>
      <c r="K35" s="1" t="s">
        <v>58</v>
      </c>
    </row>
    <row r="36" spans="1:13" ht="12.75">
      <c r="A36" s="4" t="s">
        <v>71</v>
      </c>
      <c r="F36" s="8">
        <f>F34+F35</f>
        <v>21014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166992</v>
      </c>
      <c r="D38">
        <v>219171.6</v>
      </c>
      <c r="E38">
        <v>4305.3</v>
      </c>
      <c r="F38" s="35">
        <f>C38/D38*E38</f>
        <v>3280.3093904502225</v>
      </c>
      <c r="J38" s="20">
        <v>1</v>
      </c>
      <c r="K38" s="20" t="s">
        <v>102</v>
      </c>
      <c r="L38" s="25" t="s">
        <v>103</v>
      </c>
      <c r="M38" s="25">
        <v>59</v>
      </c>
    </row>
    <row r="39" spans="1:13" ht="12.75">
      <c r="A39" t="s">
        <v>22</v>
      </c>
      <c r="F39" s="35">
        <f>M20</f>
        <v>1886.3454780000002</v>
      </c>
      <c r="J39" s="20">
        <v>2</v>
      </c>
      <c r="K39" s="20" t="s">
        <v>104</v>
      </c>
      <c r="L39" s="25" t="s">
        <v>105</v>
      </c>
      <c r="M39" s="25">
        <v>300</v>
      </c>
    </row>
    <row r="40" spans="1:13" ht="12.75">
      <c r="A40" t="s">
        <v>23</v>
      </c>
      <c r="F40" s="11">
        <f>M34</f>
        <v>1074.3788519999998</v>
      </c>
      <c r="J40" s="20">
        <v>3</v>
      </c>
      <c r="K40" s="20" t="s">
        <v>107</v>
      </c>
      <c r="L40" s="25" t="s">
        <v>108</v>
      </c>
      <c r="M40" s="25">
        <v>85.2</v>
      </c>
    </row>
    <row r="41" spans="1:13" ht="12.75">
      <c r="A41" t="s">
        <v>79</v>
      </c>
      <c r="F41" s="5">
        <v>721.2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444.2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0.44</v>
      </c>
      <c r="E45" t="s">
        <v>17</v>
      </c>
      <c r="F45" s="11">
        <f>B45*D45</f>
        <v>1894.332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9300.765720450223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0.21</v>
      </c>
      <c r="E49" t="s">
        <v>17</v>
      </c>
      <c r="F49" s="11">
        <f>B49*D49</f>
        <v>904.113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1.2</v>
      </c>
      <c r="E52" t="s">
        <v>17</v>
      </c>
      <c r="F52" s="11">
        <f>B52*D52</f>
        <v>5166.36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6070.473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2.21</v>
      </c>
      <c r="E56" t="s">
        <v>17</v>
      </c>
      <c r="F56" s="11">
        <f>B56*D56</f>
        <v>9514.713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9514.713</v>
      </c>
      <c r="J57" s="20"/>
      <c r="K57" s="20"/>
      <c r="L57" s="31" t="s">
        <v>61</v>
      </c>
      <c r="M57" s="34">
        <f>SUM(M38:M56)</f>
        <v>444.2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59828.95372045023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3470.079315786113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63299.03303623634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</row>
    <row r="63" spans="1:6" ht="12.75">
      <c r="A63" s="13"/>
      <c r="B63" s="40">
        <v>42278</v>
      </c>
      <c r="C63" s="41">
        <v>-20509</v>
      </c>
      <c r="D63" s="43">
        <f>F20</f>
        <v>70458.88</v>
      </c>
      <c r="E63" s="43">
        <f>F61</f>
        <v>63299.03303623634</v>
      </c>
      <c r="F63" s="44">
        <f>C63+D63-E63</f>
        <v>-13349.153036236334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2013-11-05T09:09:56Z</cp:lastPrinted>
  <dcterms:created xsi:type="dcterms:W3CDTF">2008-08-18T07:30:19Z</dcterms:created>
  <dcterms:modified xsi:type="dcterms:W3CDTF">2015-12-23T11:51:39Z</dcterms:modified>
  <cp:category/>
  <cp:version/>
  <cp:contentType/>
  <cp:contentStatus/>
</cp:coreProperties>
</file>