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<sst xmlns="http://schemas.openxmlformats.org/spreadsheetml/2006/main" count="125" uniqueCount="101">
  <si>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</si>
  <si>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</si>
  <si>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</si>
  <si>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</si>
  <si>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</si>
  <si>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</si>
  <si>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</si>
  <si>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</si>
  <si>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</si>
  <si>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</si>
  <si>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</si>
  <si>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</si>
  <si>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</si>
  <si>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</si>
  <si>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</si>
  <si>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</si>
  <si>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</si>
  <si>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</si>
  <si>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</si>
  <si>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</si>
  <si>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</si>
  <si>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</si>
  <si>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</si>
  <si>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</si>
  <si>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</si>
  <si>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</si>
  <si>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</si>
  <si>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</si>
  <si>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</si>
  <si>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</si>
  <si>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</si>
  <si>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</si>
  <si>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</si>
  <si>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</si>
  <si>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</si>
  <si>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</si>
  <si>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</si>
  <si>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</si>
  <si>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</si>
  <si>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</si>
  <si>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</si>
  <si>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</si>
  <si>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</si>
  <si>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</si>
  <si>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</si>
  <si>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</si>
  <si>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</si>
  <si>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</si>
  <si>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</si>
  <si>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</si>
  <si>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</si>
  <si>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</si>
  <si>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</si>
  <si>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</si>
  <si>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</si>
  <si>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</si>
  <si>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</si>
  <si>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</si>
  <si>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</si>
  <si>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</si>
  <si>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</si>
  <si>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</si>
  <si>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</si>
  <si>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</si>
  <si>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</si>
  <si>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</si>
  <si>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</si>
  <si>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</si>
  <si>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</si>
  <si>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</si>
  <si>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</si>
  <si>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</si>
  <si>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</si>
  <si>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</si>
  <si>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</si>
  <si>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</si>
  <si>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</si>
  <si>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</si>
  <si>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</si>
  <si>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</si>
  <si>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</si>
  <si>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</si>
  <si>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</si>
  <si>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</si>
  <si>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</si>
  <si>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</si>
  <si>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</si>
  <si>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</si>
  <si>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</si>
  <si>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</si>
  <si>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</si>
  <si>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</si>
  <si>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Премия</t>
  </si>
  <si>
    <t>ост.на 01.07.</t>
  </si>
  <si>
    <t>июнь</t>
  </si>
  <si>
    <t xml:space="preserve">                    за   июнь   2015 г.</t>
  </si>
  <si>
    <t>Промывка, опрессовка системы отопления</t>
  </si>
  <si>
    <t>Демонтаж, монтаж эл.узла (1шт)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</si>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</sst>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25786.85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1.0906426738262844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26186.85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54.9</v>
      </c>
      <c r="M24" s="33">
        <f>L24*114.3*1.202*1.15</f>
        <v>8674.029260999998</v>
      </c>
    </row>
    <row r="25" spans="1:13" ht="12.75">
      <c r="A25" t="s">
        <v>15</v>
      </c>
      <c r="F25" s="11">
        <v>1004.87</v>
      </c>
      <c r="J25" s="20">
        <v>2</v>
      </c>
      <c r="K25" s="20" t="s">
        <v>97</v>
      </c>
      <c r="L25" s="25">
        <v>3.12</v>
      </c>
      <c r="M25" s="33">
        <f aca="true" t="shared" si="1" ref="M25:M35">L25*114.3*1.202*1.15</f>
        <v>492.95029679999993</v>
      </c>
    </row>
    <row r="26" spans="1:13" ht="12.75">
      <c r="A26" s="6" t="s">
        <v>91</v>
      </c>
      <c r="F26" s="5">
        <v>1152</v>
      </c>
      <c r="J26" s="20">
        <v>3</v>
      </c>
      <c r="K26" s="20" t="s">
        <v>98</v>
      </c>
      <c r="L26" s="25">
        <v>0.07</v>
      </c>
      <c r="M26" s="33">
        <f t="shared" si="1"/>
        <v>11.0597823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2156.87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0.86</v>
      </c>
      <c r="E30" t="s">
        <v>17</v>
      </c>
      <c r="F30" s="11">
        <f>E7*D30</f>
        <v>1734.964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1734.964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0</v>
      </c>
      <c r="D34">
        <v>219171.6</v>
      </c>
      <c r="E34">
        <v>2017.4</v>
      </c>
      <c r="F34" s="35">
        <f>C34/D34*E34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9178.039340099998</v>
      </c>
      <c r="J36" s="20"/>
      <c r="K36" s="30" t="s">
        <v>60</v>
      </c>
      <c r="L36" s="28">
        <f>SUM(L24:L35)</f>
        <v>58.089999999999996</v>
      </c>
      <c r="M36" s="34">
        <f>SUM(M24:M35)</f>
        <v>9178.039340099998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14.21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99</v>
      </c>
      <c r="L40" s="25" t="s">
        <v>100</v>
      </c>
      <c r="M40" s="25">
        <v>14.21</v>
      </c>
    </row>
    <row r="41" spans="2:13" ht="12.75">
      <c r="B41">
        <v>2017.4</v>
      </c>
      <c r="C41" t="s">
        <v>16</v>
      </c>
      <c r="D41" s="11">
        <v>0.44</v>
      </c>
      <c r="E41" t="s">
        <v>17</v>
      </c>
      <c r="F41" s="11">
        <f>B41*D41</f>
        <v>887.6560000000001</v>
      </c>
      <c r="J41" s="20">
        <v>2</v>
      </c>
      <c r="K41" s="20"/>
      <c r="L41" s="25"/>
      <c r="M41" s="25"/>
    </row>
    <row r="42" spans="1:13" ht="12.75">
      <c r="A42" s="51" t="s">
        <v>80</v>
      </c>
      <c r="B42" s="51"/>
      <c r="C42" s="51"/>
      <c r="D42" s="54"/>
      <c r="E42" s="51"/>
      <c r="F42" s="54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10296.979328099998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0.18</v>
      </c>
      <c r="E45" t="s">
        <v>17</v>
      </c>
      <c r="F45" s="11">
        <f>B45*D45</f>
        <v>363.132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1.06</v>
      </c>
      <c r="E48" t="s">
        <v>17</v>
      </c>
      <c r="F48" s="11">
        <f>B48*D48</f>
        <v>2138.4440000000004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2501.5760000000005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1.67</v>
      </c>
      <c r="E52" t="s">
        <v>17</v>
      </c>
      <c r="F52" s="11">
        <f>B52*D52</f>
        <v>3369.058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3369.058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20059.4473281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1163.4479450298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21222.895273129798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14.21</v>
      </c>
    </row>
    <row r="59" spans="1:13" ht="12.75">
      <c r="A59" s="13"/>
      <c r="B59" s="39">
        <v>42156</v>
      </c>
      <c r="C59" s="40">
        <v>-24047</v>
      </c>
      <c r="D59" s="42">
        <f>F20</f>
        <v>26186.85</v>
      </c>
      <c r="E59" s="42">
        <f>F57</f>
        <v>21222.895273129798</v>
      </c>
      <c r="F59" s="43">
        <f>C59+D59-E59</f>
        <v>-19083.0452731298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2015-08-24T07:08:08Z</dcterms:modified>
  <cp:category/>
  <cp:version/>
  <cp:contentType/>
  <cp:contentStatus/>
</cp:coreProperties>
</file>