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<sst xmlns="http://schemas.openxmlformats.org/spreadsheetml/2006/main" count="122" uniqueCount="98">
  <si>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</si>
  <si>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</si>
  <si>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</si>
  <si>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</si>
  <si>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</si>
  <si>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</si>
  <si>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</si>
  <si>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</si>
  <si>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</si>
  <si>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</si>
  <si>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</si>
  <si>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</si>
  <si>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</si>
  <si>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</si>
  <si>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</si>
  <si>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</si>
  <si>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</si>
  <si>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</si>
  <si>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</si>
  <si>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</si>
  <si>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</si>
  <si>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</si>
  <si>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</si>
  <si>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</si>
  <si>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</si>
  <si>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</si>
  <si>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</si>
  <si>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</si>
  <si>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</si>
  <si>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</si>
  <si>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</si>
  <si>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</si>
  <si>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</si>
  <si>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</si>
  <si>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</si>
  <si>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</si>
  <si>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</si>
  <si>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</si>
  <si>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</si>
  <si>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</si>
  <si>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</si>
  <si>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</si>
  <si>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</si>
  <si>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</si>
  <si>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</si>
  <si>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</si>
  <si>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</si>
  <si>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</si>
  <si>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</si>
  <si>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</si>
  <si>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</si>
  <si>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</si>
  <si>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</si>
  <si>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</si>
  <si>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</si>
  <si>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</si>
  <si>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</si>
  <si>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</si>
  <si>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</si>
  <si>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</si>
  <si>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</si>
  <si>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</si>
  <si>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</si>
  <si>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</si>
  <si>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</si>
  <si>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</si>
  <si>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</si>
  <si>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</si>
  <si>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</si>
  <si>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</si>
  <si>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</si>
  <si>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</si>
  <si>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</si>
  <si>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</si>
  <si>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</si>
  <si>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</si>
  <si>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</si>
  <si>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</si>
  <si>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</si>
  <si>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</si>
  <si>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</si>
  <si>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</si>
  <si>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</si>
  <si>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</si>
  <si>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</si>
  <si>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</si>
  <si>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</si>
  <si>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</si>
  <si>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</si>
  <si>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</si>
  <si>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</si>
  <si>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</si>
  <si>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</si>
  <si>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</si>
  <si>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01.06</t>
  </si>
  <si>
    <t>май</t>
  </si>
  <si>
    <t xml:space="preserve">                    за    май   2015 г.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</si>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</sst>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C34" sqref="C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41" t="s">
        <v>95</v>
      </c>
      <c r="D3" s="41" t="s">
        <v>90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86</v>
      </c>
      <c r="L6" s="24"/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91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/>
      <c r="M14" s="51">
        <f t="shared" si="0"/>
        <v>0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4452.78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2721.71</v>
      </c>
      <c r="J17" s="14" t="s">
        <v>58</v>
      </c>
      <c r="K17" s="25" t="s">
        <v>93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0.6112383724325029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92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2721.71</v>
      </c>
      <c r="J20" s="19"/>
      <c r="K20" s="26" t="s">
        <v>62</v>
      </c>
      <c r="L20" s="27">
        <f>SUM(L6:L19)</f>
        <v>0</v>
      </c>
      <c r="M20" s="33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85</v>
      </c>
      <c r="F27" s="5">
        <v>0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1156.32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0.86</v>
      </c>
      <c r="E30" t="s">
        <v>18</v>
      </c>
      <c r="F30" s="10">
        <f>E7*D30</f>
        <v>338.75399999999996</v>
      </c>
      <c r="J30" s="22"/>
      <c r="K30" s="42"/>
      <c r="L30" s="22"/>
      <c r="M30" s="32">
        <f t="shared" si="1"/>
        <v>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338.75399999999996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165621</v>
      </c>
      <c r="D34">
        <v>218869.7</v>
      </c>
      <c r="E34">
        <v>393.9</v>
      </c>
      <c r="F34" s="34">
        <f>C34/D34*E34</f>
        <v>298.0682657307064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0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2200</v>
      </c>
      <c r="J38" s="22">
        <v>1</v>
      </c>
      <c r="K38" s="42" t="s">
        <v>97</v>
      </c>
      <c r="L38" s="22"/>
      <c r="M38" s="22">
        <v>2200</v>
      </c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0.43</v>
      </c>
      <c r="E41" t="s">
        <v>18</v>
      </c>
      <c r="F41" s="10">
        <f>B41*D41</f>
        <v>169.37699999999998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" t="s">
        <v>29</v>
      </c>
      <c r="B43" s="9"/>
      <c r="C43" s="9"/>
      <c r="F43" s="31">
        <f>SUM(F34:F42)</f>
        <v>2667.4452657307065</v>
      </c>
      <c r="J43" s="22">
        <v>6</v>
      </c>
      <c r="K43" s="42"/>
      <c r="L43" s="22"/>
      <c r="M43" s="22"/>
    </row>
    <row r="44" spans="1:13" ht="12.75">
      <c r="A44" s="4" t="s">
        <v>30</v>
      </c>
      <c r="F44" s="5"/>
      <c r="J44" s="22">
        <v>7</v>
      </c>
      <c r="K44" s="42"/>
      <c r="L44" s="22"/>
      <c r="M44" s="22"/>
    </row>
    <row r="45" spans="1:13" ht="12.75">
      <c r="A45" t="s">
        <v>31</v>
      </c>
      <c r="B45">
        <v>393.9</v>
      </c>
      <c r="C45" t="s">
        <v>70</v>
      </c>
      <c r="D45" s="5">
        <v>0.19</v>
      </c>
      <c r="E45" t="s">
        <v>18</v>
      </c>
      <c r="F45" s="10">
        <f>B45*D45</f>
        <v>74.841</v>
      </c>
      <c r="J45" s="22">
        <v>8</v>
      </c>
      <c r="K45" s="42"/>
      <c r="L45" s="22"/>
      <c r="M45" s="22"/>
    </row>
    <row r="46" spans="1:13" ht="12.75">
      <c r="A46" t="s">
        <v>32</v>
      </c>
      <c r="J46" s="22">
        <v>9</v>
      </c>
      <c r="K46" s="42"/>
      <c r="L46" s="22"/>
      <c r="M46" s="22"/>
    </row>
    <row r="47" spans="1:13" ht="12.75">
      <c r="A47" s="7" t="s">
        <v>79</v>
      </c>
      <c r="J47" s="22">
        <v>10</v>
      </c>
      <c r="K47" s="42"/>
      <c r="L47" s="22"/>
      <c r="M47" s="22"/>
    </row>
    <row r="48" spans="2:13" ht="12.75">
      <c r="B48">
        <v>393.9</v>
      </c>
      <c r="C48" t="s">
        <v>17</v>
      </c>
      <c r="D48" s="10">
        <v>1.15</v>
      </c>
      <c r="E48" t="s">
        <v>18</v>
      </c>
      <c r="F48" s="10">
        <f>B48*D48</f>
        <v>452.98499999999996</v>
      </c>
      <c r="J48" s="22">
        <v>9</v>
      </c>
      <c r="K48" s="42"/>
      <c r="L48" s="22"/>
      <c r="M48" s="22"/>
    </row>
    <row r="49" spans="1:13" ht="12.75">
      <c r="A49" s="4" t="s">
        <v>33</v>
      </c>
      <c r="F49" s="31">
        <f>F45+F48</f>
        <v>527.8259999999999</v>
      </c>
      <c r="J49" s="19"/>
      <c r="K49" s="43"/>
      <c r="L49" s="24"/>
      <c r="M49" s="24">
        <v>0</v>
      </c>
    </row>
    <row r="50" spans="1:13" ht="12.75">
      <c r="A50" s="4" t="s">
        <v>34</v>
      </c>
      <c r="J50" s="19"/>
      <c r="K50" s="19"/>
      <c r="L50" s="30" t="s">
        <v>69</v>
      </c>
      <c r="M50" s="33">
        <f>SUM(M38:M49)</f>
        <v>2200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393.9</v>
      </c>
      <c r="C52" t="s">
        <v>17</v>
      </c>
      <c r="D52" s="10">
        <v>2.65</v>
      </c>
      <c r="E52" t="s">
        <v>18</v>
      </c>
      <c r="F52" s="10">
        <f>B52*D52</f>
        <v>1043.8349999999998</v>
      </c>
    </row>
    <row r="53" spans="1:6" ht="12.75">
      <c r="A53" s="4" t="s">
        <v>36</v>
      </c>
      <c r="F53" s="31">
        <f>SUM(F52)</f>
        <v>1043.8349999999998</v>
      </c>
    </row>
    <row r="54" spans="1:6" ht="12.75">
      <c r="A54" s="52" t="s">
        <v>87</v>
      </c>
      <c r="B54" s="49"/>
      <c r="C54" s="49"/>
      <c r="D54" s="53">
        <v>0</v>
      </c>
      <c r="E54" s="49"/>
      <c r="F54" s="54">
        <f>D54*E7</f>
        <v>0</v>
      </c>
    </row>
    <row r="55" spans="1:6" ht="12.75">
      <c r="A55" s="1" t="s">
        <v>37</v>
      </c>
      <c r="B55" s="1"/>
      <c r="F55" s="31">
        <f>F28+F32+F43+F49+F53+F54</f>
        <v>5734.180265730706</v>
      </c>
    </row>
    <row r="56" spans="1:6" ht="12.75">
      <c r="A56" s="1" t="s">
        <v>84</v>
      </c>
      <c r="B56" s="35"/>
      <c r="C56" s="35">
        <v>0.058</v>
      </c>
      <c r="D56" s="1"/>
      <c r="E56" s="1"/>
      <c r="F56" s="31">
        <f>F55*5.8%</f>
        <v>332.5824554123809</v>
      </c>
    </row>
    <row r="57" spans="1:6" ht="15">
      <c r="A57" s="11" t="s">
        <v>39</v>
      </c>
      <c r="B57" s="11"/>
      <c r="C57" s="46"/>
      <c r="D57" s="11"/>
      <c r="E57" s="11"/>
      <c r="F57" s="44">
        <f>F55+F56</f>
        <v>6066.762721143087</v>
      </c>
    </row>
    <row r="58" spans="2:6" ht="13.5" thickBot="1">
      <c r="B58" s="36" t="s">
        <v>74</v>
      </c>
      <c r="C58" s="37" t="s">
        <v>75</v>
      </c>
      <c r="D58" s="21" t="s">
        <v>76</v>
      </c>
      <c r="E58" s="21" t="s">
        <v>77</v>
      </c>
      <c r="F58" s="40" t="s">
        <v>94</v>
      </c>
    </row>
    <row r="59" spans="1:6" ht="13.5" thickBot="1">
      <c r="A59" s="12"/>
      <c r="B59" s="38">
        <v>42125</v>
      </c>
      <c r="C59" s="39">
        <v>-86979</v>
      </c>
      <c r="D59" s="45">
        <f>F20</f>
        <v>2721.71</v>
      </c>
      <c r="E59" s="47">
        <f>F57</f>
        <v>6066.762721143087</v>
      </c>
      <c r="F59" s="48">
        <f>C59+D59-E59</f>
        <v>-90324.05272114307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2015-07-20T05:15:18Z</dcterms:modified>
  <cp:category/>
  <cp:version/>
  <cp:contentType/>
  <cp:contentStatus/>
</cp:coreProperties>
</file>