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<sst xmlns="http://schemas.openxmlformats.org/spreadsheetml/2006/main" count="148" uniqueCount="122">
  <si>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</si>
  <si>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</si>
  <si>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</si>
  <si>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</si>
  <si>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</si>
  <si>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</si>
  <si>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</si>
  <si>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</si>
  <si>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</si>
  <si>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</si>
  <si>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</si>
  <si>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</si>
  <si>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</si>
  <si>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</si>
  <si>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</si>
  <si>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</si>
  <si>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</si>
  <si>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</si>
  <si>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</si>
  <si>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</si>
  <si>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</si>
  <si>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</si>
  <si>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</si>
  <si>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</si>
  <si>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</si>
  <si>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</si>
  <si>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</si>
  <si>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</si>
  <si>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</si>
  <si>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</si>
  <si>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</si>
  <si>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</si>
  <si>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</si>
  <si>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</si>
  <si>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</si>
  <si>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</si>
  <si>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</si>
  <si>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</si>
  <si>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</si>
  <si>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</si>
  <si>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</si>
  <si>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</si>
  <si>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</si>
  <si>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</si>
  <si>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</si>
  <si>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</si>
  <si>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</si>
  <si>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</si>
  <si>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</si>
  <si>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</si>
  <si>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</si>
  <si>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</si>
  <si>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</si>
  <si>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</si>
  <si>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</si>
  <si>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</si>
  <si>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</si>
  <si>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</si>
  <si>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</si>
  <si>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</si>
  <si>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</si>
  <si>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</si>
  <si>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</si>
  <si>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</si>
  <si>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</si>
  <si>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</si>
  <si>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</si>
  <si>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</si>
  <si>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</si>
  <si>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</si>
  <si>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</si>
  <si>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</si>
  <si>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</si>
  <si>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</si>
  <si>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</si>
  <si>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</si>
  <si>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</si>
  <si>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</si>
  <si>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</si>
  <si>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</si>
  <si>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</si>
  <si>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</si>
  <si>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</si>
  <si>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</si>
  <si>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</si>
  <si>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</si>
  <si>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</si>
  <si>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</si>
  <si>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</si>
  <si>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</si>
  <si>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</si>
  <si>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</si>
  <si>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</si>
  <si>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</si>
  <si>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</si>
  <si>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01.09</t>
  </si>
  <si>
    <t>август</t>
  </si>
  <si>
    <t xml:space="preserve">                    за  август  2015 г.</t>
  </si>
  <si>
    <t xml:space="preserve">прочистка канализации </t>
  </si>
  <si>
    <t xml:space="preserve">смена труб д 25 п.пр. (22мп) </t>
  </si>
  <si>
    <t xml:space="preserve">смена труб д 20 п.пр. (20мп) </t>
  </si>
  <si>
    <t>труба д 25 п.пр.</t>
  </si>
  <si>
    <t>22мп</t>
  </si>
  <si>
    <t>труба д 20 п.пр.</t>
  </si>
  <si>
    <t>20мп</t>
  </si>
  <si>
    <t>муфта 20</t>
  </si>
  <si>
    <t>10шт</t>
  </si>
  <si>
    <t>тройник 20</t>
  </si>
  <si>
    <t>6шт</t>
  </si>
  <si>
    <t>уголок 20</t>
  </si>
  <si>
    <t>25шт</t>
  </si>
  <si>
    <t>14шт</t>
  </si>
  <si>
    <t>муфта 25 комб.</t>
  </si>
  <si>
    <t>2шт</t>
  </si>
  <si>
    <t>смена вентиля д 15 (2шт) эл.уз.</t>
  </si>
  <si>
    <t>вентиль д 15</t>
  </si>
  <si>
    <t>завоз песка в песочницу</t>
  </si>
  <si>
    <t>песок речной</t>
  </si>
  <si>
    <t>смена ламп (4шт) п-д1</t>
  </si>
  <si>
    <t>лампа</t>
  </si>
  <si>
    <t>4шт</t>
  </si>
  <si>
    <t xml:space="preserve">ремонт водостока (работа по договору)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</si>
</sst>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30" sqref="M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3.41</v>
      </c>
      <c r="M6" s="46">
        <f>L6*114.3*1.202</f>
        <v>468.495126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7.66</v>
      </c>
      <c r="M14" s="46">
        <f t="shared" si="0"/>
        <v>1052.396676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37227.7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1.0718994408099602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38776.659999999996</v>
      </c>
      <c r="J20" s="20"/>
      <c r="K20" s="53" t="s">
        <v>60</v>
      </c>
      <c r="L20" s="55">
        <f>SUM(L6:L19)</f>
        <v>13.95</v>
      </c>
      <c r="M20" s="33">
        <f>SUM(M6:M19)</f>
        <v>1916.5709700000002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14.49</v>
      </c>
      <c r="M24" s="32">
        <f>L24*114.3*1.202*1.15</f>
        <v>2289.3749360999996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100</v>
      </c>
      <c r="L25" s="25">
        <v>44.98</v>
      </c>
      <c r="M25" s="32">
        <f aca="true" t="shared" si="1" ref="M25:M35">L25*114.3*1.202*1.15</f>
        <v>7106.700112199999</v>
      </c>
    </row>
    <row r="26" spans="1:13" ht="12.75">
      <c r="A26" s="6" t="s">
        <v>18</v>
      </c>
      <c r="D26" t="s">
        <v>93</v>
      </c>
      <c r="F26" s="5">
        <v>3125.2</v>
      </c>
      <c r="J26" s="20">
        <v>3</v>
      </c>
      <c r="K26" s="20" t="s">
        <v>99</v>
      </c>
      <c r="L26" s="25">
        <v>34.42</v>
      </c>
      <c r="M26" s="32">
        <f t="shared" si="1"/>
        <v>5438.252953799999</v>
      </c>
    </row>
    <row r="27" spans="1:13" ht="12.75">
      <c r="A27" s="58" t="s">
        <v>94</v>
      </c>
      <c r="B27" s="59"/>
      <c r="C27" s="59"/>
      <c r="D27" s="59"/>
      <c r="E27" s="59"/>
      <c r="F27" s="5">
        <v>0</v>
      </c>
      <c r="J27" s="20">
        <v>4</v>
      </c>
      <c r="K27" s="20" t="s">
        <v>114</v>
      </c>
      <c r="L27" s="25">
        <v>1.62</v>
      </c>
      <c r="M27" s="32">
        <f t="shared" si="1"/>
        <v>255.95496179999995</v>
      </c>
    </row>
    <row r="28" spans="1:13" ht="12.75">
      <c r="A28" s="4" t="s">
        <v>36</v>
      </c>
      <c r="B28" s="1"/>
      <c r="F28" s="31">
        <f>F25+F26+F27</f>
        <v>8906.82</v>
      </c>
      <c r="J28" s="20">
        <v>5</v>
      </c>
      <c r="K28" s="20" t="s">
        <v>116</v>
      </c>
      <c r="L28" s="25">
        <v>1.5</v>
      </c>
      <c r="M28" s="32">
        <f t="shared" si="1"/>
        <v>236.99533499999995</v>
      </c>
    </row>
    <row r="29" spans="1:13" ht="12.75">
      <c r="A29" s="4" t="s">
        <v>19</v>
      </c>
      <c r="J29" s="20">
        <v>6</v>
      </c>
      <c r="K29" s="20" t="s">
        <v>118</v>
      </c>
      <c r="L29" s="25">
        <v>0.28</v>
      </c>
      <c r="M29" s="32">
        <f t="shared" si="1"/>
        <v>44.2391292</v>
      </c>
    </row>
    <row r="30" spans="1:13" ht="12.75">
      <c r="A30" t="s">
        <v>81</v>
      </c>
      <c r="D30" s="5">
        <v>1.9</v>
      </c>
      <c r="E30" t="s">
        <v>17</v>
      </c>
      <c r="F30" s="11">
        <f>D30*E7</f>
        <v>5188.9</v>
      </c>
      <c r="J30" s="20">
        <v>7</v>
      </c>
      <c r="K30" s="20" t="s">
        <v>121</v>
      </c>
      <c r="L30" s="25"/>
      <c r="M30" s="32">
        <v>986.84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5188.9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166649</v>
      </c>
      <c r="D34">
        <v>218796.7</v>
      </c>
      <c r="E34">
        <v>2731</v>
      </c>
      <c r="F34" s="35">
        <f>C34/D34*E34</f>
        <v>2080.097272947901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1916.5709700000002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16358.357428099998</v>
      </c>
      <c r="J36" s="20"/>
      <c r="K36" s="29" t="s">
        <v>60</v>
      </c>
      <c r="L36" s="27">
        <f>SUM(L24:L34)</f>
        <v>97.29</v>
      </c>
      <c r="M36" s="33">
        <f>SUM(M24:M34)</f>
        <v>16358.357428099998</v>
      </c>
    </row>
    <row r="37" spans="1:11" ht="12.75">
      <c r="A37" t="s">
        <v>77</v>
      </c>
      <c r="F37" s="5">
        <v>1442.4</v>
      </c>
      <c r="K37" s="1" t="s">
        <v>64</v>
      </c>
    </row>
    <row r="38" spans="1:13" ht="12.75">
      <c r="A38" t="s">
        <v>25</v>
      </c>
      <c r="F38" s="5">
        <f>M57</f>
        <v>5082.6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101</v>
      </c>
      <c r="L40" s="51" t="s">
        <v>102</v>
      </c>
      <c r="M40" s="51">
        <v>2024</v>
      </c>
    </row>
    <row r="41" spans="2:13" ht="12.75">
      <c r="B41">
        <v>2731</v>
      </c>
      <c r="C41" t="s">
        <v>16</v>
      </c>
      <c r="D41" s="11">
        <v>0.53</v>
      </c>
      <c r="E41" t="s">
        <v>17</v>
      </c>
      <c r="F41" s="5">
        <f>B41*D41</f>
        <v>1447.43</v>
      </c>
      <c r="J41" s="20">
        <v>2</v>
      </c>
      <c r="K41" s="50" t="s">
        <v>103</v>
      </c>
      <c r="L41" s="51" t="s">
        <v>104</v>
      </c>
      <c r="M41" s="51">
        <v>1680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 t="s">
        <v>105</v>
      </c>
      <c r="L42" s="51" t="s">
        <v>106</v>
      </c>
      <c r="M42" s="51">
        <v>150</v>
      </c>
    </row>
    <row r="43" spans="1:13" ht="12.75">
      <c r="A43" s="4" t="s">
        <v>28</v>
      </c>
      <c r="B43" s="4"/>
      <c r="C43" s="10"/>
      <c r="F43" s="31">
        <f>SUM(F34:F42)</f>
        <v>28327.4556710479</v>
      </c>
      <c r="J43" s="20">
        <v>4</v>
      </c>
      <c r="K43" s="20" t="s">
        <v>107</v>
      </c>
      <c r="L43" s="25" t="s">
        <v>108</v>
      </c>
      <c r="M43" s="25">
        <v>34.8</v>
      </c>
    </row>
    <row r="44" spans="1:13" ht="12.75">
      <c r="A44" s="4" t="s">
        <v>29</v>
      </c>
      <c r="J44" s="20">
        <v>5</v>
      </c>
      <c r="K44" s="20" t="s">
        <v>109</v>
      </c>
      <c r="L44" s="25" t="s">
        <v>110</v>
      </c>
      <c r="M44" s="25">
        <v>127</v>
      </c>
    </row>
    <row r="45" spans="1:13" ht="12.75">
      <c r="A45" t="s">
        <v>30</v>
      </c>
      <c r="B45">
        <v>2731</v>
      </c>
      <c r="C45" t="s">
        <v>71</v>
      </c>
      <c r="D45" s="5">
        <v>0.15</v>
      </c>
      <c r="E45" t="s">
        <v>17</v>
      </c>
      <c r="F45" s="11">
        <f>B45*D45</f>
        <v>409.65</v>
      </c>
      <c r="J45" s="20">
        <v>6</v>
      </c>
      <c r="K45" s="20" t="s">
        <v>112</v>
      </c>
      <c r="L45" s="25" t="s">
        <v>111</v>
      </c>
      <c r="M45" s="25">
        <v>249.2</v>
      </c>
    </row>
    <row r="46" spans="1:13" ht="12.75">
      <c r="A46" t="s">
        <v>31</v>
      </c>
      <c r="F46" s="5"/>
      <c r="J46" s="20">
        <v>7</v>
      </c>
      <c r="K46" s="20" t="s">
        <v>112</v>
      </c>
      <c r="L46" s="25" t="s">
        <v>113</v>
      </c>
      <c r="M46" s="25">
        <v>35.6</v>
      </c>
    </row>
    <row r="47" spans="1:13" ht="12.75">
      <c r="A47" s="7" t="s">
        <v>76</v>
      </c>
      <c r="F47" s="5"/>
      <c r="J47" s="20">
        <v>8</v>
      </c>
      <c r="K47" s="20" t="s">
        <v>115</v>
      </c>
      <c r="L47" s="25" t="s">
        <v>113</v>
      </c>
      <c r="M47" s="25">
        <v>398.28</v>
      </c>
    </row>
    <row r="48" spans="2:13" ht="12.75">
      <c r="B48">
        <v>2731</v>
      </c>
      <c r="C48" t="s">
        <v>16</v>
      </c>
      <c r="D48" s="11">
        <v>1.14</v>
      </c>
      <c r="E48" t="s">
        <v>17</v>
      </c>
      <c r="F48" s="5">
        <f>B48*D48</f>
        <v>3113.3399999999997</v>
      </c>
      <c r="J48" s="20">
        <v>9</v>
      </c>
      <c r="K48" s="20" t="s">
        <v>117</v>
      </c>
      <c r="L48" s="25"/>
      <c r="M48" s="25">
        <v>330</v>
      </c>
    </row>
    <row r="49" spans="1:13" ht="12.75">
      <c r="A49" s="4" t="s">
        <v>32</v>
      </c>
      <c r="B49" s="1"/>
      <c r="F49" s="31">
        <f>F45+F48</f>
        <v>3522.99</v>
      </c>
      <c r="J49" s="20">
        <v>10</v>
      </c>
      <c r="K49" s="20" t="s">
        <v>119</v>
      </c>
      <c r="L49" s="25" t="s">
        <v>120</v>
      </c>
      <c r="M49" s="25">
        <v>53.72</v>
      </c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2.34</v>
      </c>
      <c r="E52" t="s">
        <v>17</v>
      </c>
      <c r="F52" s="5">
        <f>B52*D52</f>
        <v>6390.54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6390.54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52336.7056710479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3035.528928920778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55372.23459996868</v>
      </c>
      <c r="J57" s="20"/>
      <c r="K57" s="20"/>
      <c r="L57" s="30" t="s">
        <v>67</v>
      </c>
      <c r="M57" s="27">
        <f>SUM(M40:M56)</f>
        <v>5082.6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42217</v>
      </c>
      <c r="C59" s="40">
        <v>-188902</v>
      </c>
      <c r="D59" s="41">
        <f>F20</f>
        <v>38776.659999999996</v>
      </c>
      <c r="E59" s="41">
        <f>F57</f>
        <v>55372.23459996868</v>
      </c>
      <c r="F59" s="43">
        <f>C59+D59-E59</f>
        <v>-205497.57459996868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2015-11-03T12:25:11Z</dcterms:modified>
  <cp:category/>
  <cp:version/>
  <cp:contentType/>
  <cp:contentStatus/>
</cp:coreProperties>
</file>