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<sst xmlns="http://schemas.openxmlformats.org/spreadsheetml/2006/main" count="121" uniqueCount="97">
  <si>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</si>
  <si>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</si>
  <si>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</si>
  <si>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</si>
  <si>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</si>
  <si>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</si>
  <si>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</si>
  <si>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</si>
  <si>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</si>
  <si>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</si>
  <si>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</si>
  <si>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</si>
  <si>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</si>
  <si>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</si>
  <si>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</si>
  <si>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</si>
  <si>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</si>
  <si>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</si>
  <si>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</si>
  <si>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</si>
  <si>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</si>
  <si>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</si>
  <si>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</si>
  <si>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</si>
  <si>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</si>
  <si>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</si>
  <si>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</si>
  <si>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</si>
  <si>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</si>
  <si>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</si>
  <si>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</si>
  <si>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</si>
  <si>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</si>
  <si>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</si>
  <si>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</si>
  <si>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</si>
  <si>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</si>
  <si>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</si>
  <si>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</si>
  <si>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</si>
  <si>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</si>
  <si>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</si>
  <si>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</si>
  <si>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</si>
  <si>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</si>
  <si>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</si>
  <si>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</si>
  <si>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</si>
  <si>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</si>
  <si>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</si>
  <si>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</si>
  <si>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</si>
  <si>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</si>
  <si>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</si>
  <si>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</si>
  <si>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</si>
  <si>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</si>
  <si>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</si>
  <si>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</si>
  <si>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</si>
  <si>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</si>
  <si>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</si>
  <si>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</si>
  <si>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</si>
  <si>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</si>
  <si>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</si>
  <si>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</si>
  <si>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</si>
  <si>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</si>
  <si>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</si>
  <si>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</si>
  <si>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</si>
  <si>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</si>
  <si>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</si>
  <si>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</si>
  <si>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</si>
  <si>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</si>
  <si>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</si>
  <si>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</si>
  <si>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</si>
  <si>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</si>
  <si>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</si>
  <si>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</si>
  <si>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</si>
  <si>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</si>
  <si>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</si>
  <si>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</si>
  <si>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</si>
  <si>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</si>
  <si>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</si>
  <si>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</si>
  <si>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</si>
  <si>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</si>
  <si>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</si>
  <si>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01.05</t>
  </si>
  <si>
    <t>апрель</t>
  </si>
  <si>
    <t xml:space="preserve">                    за     апрель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</si>
</sst>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16" sqref="M16:M1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/>
      <c r="M6" s="50">
        <f>L6*114.3*1.202</f>
        <v>0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2.51</v>
      </c>
      <c r="M11" s="50">
        <f t="shared" si="0"/>
        <v>344.84538599999996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91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14820.05</v>
      </c>
      <c r="J16" s="15" t="s">
        <v>55</v>
      </c>
      <c r="K16" s="26" t="s">
        <v>56</v>
      </c>
      <c r="L16" s="21"/>
      <c r="M16" s="50">
        <f t="shared" si="0"/>
        <v>0</v>
      </c>
    </row>
    <row r="17" spans="1:13" ht="12.75">
      <c r="A17" t="s">
        <v>10</v>
      </c>
      <c r="F17" s="5">
        <v>15051.14</v>
      </c>
      <c r="J17" s="15" t="s">
        <v>57</v>
      </c>
      <c r="K17" s="26" t="s">
        <v>93</v>
      </c>
      <c r="L17" s="21"/>
      <c r="M17" s="50">
        <f t="shared" si="0"/>
        <v>0</v>
      </c>
    </row>
    <row r="18" spans="2:13" ht="12.75">
      <c r="B18" t="s">
        <v>11</v>
      </c>
      <c r="F18" s="9">
        <f>F17/F16</f>
        <v>1.015593064800726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15051.14</v>
      </c>
      <c r="J20" s="20"/>
      <c r="K20" s="27" t="s">
        <v>61</v>
      </c>
      <c r="L20" s="28">
        <f>SUM(L6:L19)</f>
        <v>6.33</v>
      </c>
      <c r="M20" s="34">
        <f>SUM(M6:M19)</f>
        <v>869.6698379999999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85</v>
      </c>
      <c r="F27" s="5">
        <v>0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1525.3999999999999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88</v>
      </c>
      <c r="B31">
        <v>696</v>
      </c>
      <c r="C31" t="s">
        <v>17</v>
      </c>
      <c r="D31" s="5">
        <v>0</v>
      </c>
      <c r="E31" t="s">
        <v>18</v>
      </c>
      <c r="F31" s="11">
        <f>B31*D31</f>
        <v>0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1525.3999999999999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0</v>
      </c>
      <c r="M33" s="45">
        <f>SUM(M24:M32)</f>
        <v>0</v>
      </c>
    </row>
    <row r="34" spans="1:11" ht="12.75">
      <c r="A34" t="s">
        <v>23</v>
      </c>
      <c r="C34">
        <v>161849</v>
      </c>
      <c r="D34">
        <v>219171.6</v>
      </c>
      <c r="E34">
        <v>1315</v>
      </c>
      <c r="F34" s="36">
        <f>C34/D34*E34</f>
        <v>971.0721416460891</v>
      </c>
      <c r="K34" s="1" t="s">
        <v>65</v>
      </c>
    </row>
    <row r="35" spans="1:13" ht="12.75">
      <c r="A35" t="s">
        <v>24</v>
      </c>
      <c r="F35" s="36">
        <f>M20</f>
        <v>869.6698379999999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0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0</v>
      </c>
      <c r="J37" s="23">
        <v>1</v>
      </c>
      <c r="K37" s="43"/>
      <c r="L37" s="23"/>
      <c r="M37" s="23"/>
    </row>
    <row r="38" spans="1:13" ht="12.75">
      <c r="A38" t="s">
        <v>26</v>
      </c>
      <c r="F38" s="11">
        <f>M51</f>
        <v>0</v>
      </c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1:13" ht="12.75">
      <c r="A40" t="s">
        <v>28</v>
      </c>
      <c r="F40" s="5"/>
      <c r="J40" s="23">
        <v>4</v>
      </c>
      <c r="K40" s="43"/>
      <c r="L40" s="23"/>
      <c r="M40" s="23"/>
    </row>
    <row r="41" spans="2:13" ht="12.75">
      <c r="B41">
        <v>1315</v>
      </c>
      <c r="C41" t="s">
        <v>17</v>
      </c>
      <c r="D41" s="11">
        <v>0.42</v>
      </c>
      <c r="E41" t="s">
        <v>18</v>
      </c>
      <c r="F41" s="11">
        <f>B41*D41</f>
        <v>552.3</v>
      </c>
      <c r="J41" s="23">
        <v>5</v>
      </c>
      <c r="K41" s="43"/>
      <c r="L41" s="23"/>
      <c r="M41" s="23"/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/>
      <c r="L42" s="23"/>
      <c r="M42" s="23"/>
    </row>
    <row r="43" spans="1:13" ht="12.75">
      <c r="A43" s="4" t="s">
        <v>29</v>
      </c>
      <c r="B43" s="10"/>
      <c r="C43" s="10"/>
      <c r="F43" s="32">
        <f>SUM(F34:F42)</f>
        <v>2393.041979646089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0.22</v>
      </c>
      <c r="E45" t="s">
        <v>18</v>
      </c>
      <c r="F45" s="11">
        <f>B45*D45</f>
        <v>289.3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1.05</v>
      </c>
      <c r="E48" t="s">
        <v>18</v>
      </c>
      <c r="F48" s="11">
        <f>B48*D48</f>
        <v>1380.75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1670.05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0</v>
      </c>
    </row>
    <row r="52" spans="2:6" ht="12.75">
      <c r="B52">
        <v>1315</v>
      </c>
      <c r="C52" t="s">
        <v>17</v>
      </c>
      <c r="D52" s="11">
        <v>1.92</v>
      </c>
      <c r="E52" t="s">
        <v>18</v>
      </c>
      <c r="F52" s="11">
        <f>B52*D52</f>
        <v>2524.7999999999997</v>
      </c>
    </row>
    <row r="53" spans="1:6" ht="12.75">
      <c r="A53" s="4" t="s">
        <v>35</v>
      </c>
      <c r="F53" s="8">
        <f>SUM(F52)</f>
        <v>2524.7999999999997</v>
      </c>
    </row>
    <row r="54" spans="1:6" ht="12.75">
      <c r="A54" s="51" t="s">
        <v>87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10425.94197964609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604.7046348194732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11030.646614465562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42095</v>
      </c>
      <c r="C59" s="41">
        <v>136614</v>
      </c>
      <c r="D59" s="46">
        <f>F20</f>
        <v>15051.14</v>
      </c>
      <c r="E59" s="46">
        <f>F57</f>
        <v>11030.646614465562</v>
      </c>
      <c r="F59" s="47">
        <f>C59+D59-E59</f>
        <v>140634.49338553444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2015-06-09T15:26:09Z</dcterms:modified>
  <cp:category/>
  <cp:version/>
  <cp:contentType/>
  <cp:contentStatus/>
</cp:coreProperties>
</file>