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<sst xmlns="http://schemas.openxmlformats.org/spreadsheetml/2006/main" count="119" uniqueCount="95">
  <si>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</si>
  <si>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</si>
  <si>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</si>
  <si>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</si>
  <si>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</si>
  <si>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</si>
  <si>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</si>
  <si>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</si>
  <si>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</si>
  <si>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</si>
  <si>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</si>
  <si>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</si>
  <si>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</si>
  <si>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</si>
  <si>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</si>
  <si>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</si>
  <si>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</si>
  <si>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</si>
  <si>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</si>
  <si>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</si>
  <si>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</si>
  <si>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</si>
  <si>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</si>
  <si>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</si>
  <si>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</si>
  <si>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</si>
  <si>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</si>
  <si>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</si>
  <si>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</si>
  <si>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</si>
  <si>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</si>
  <si>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</si>
  <si>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</si>
  <si>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</si>
  <si>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</si>
  <si>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</si>
  <si>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</si>
  <si>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</si>
  <si>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</si>
  <si>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</si>
  <si>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</si>
  <si>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</si>
  <si>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</si>
  <si>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</si>
  <si>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</si>
  <si>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</si>
  <si>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</si>
  <si>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</si>
  <si>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</si>
  <si>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</si>
  <si>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</si>
  <si>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</si>
  <si>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</si>
  <si>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</si>
  <si>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</si>
  <si>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</si>
  <si>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</si>
  <si>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</si>
  <si>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</si>
  <si>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</si>
  <si>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</si>
  <si>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</si>
  <si>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</si>
  <si>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</si>
  <si>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</si>
  <si>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</si>
  <si>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</si>
  <si>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</si>
  <si>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</si>
  <si>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</si>
  <si>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</si>
  <si>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</si>
  <si>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</si>
  <si>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</si>
  <si>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</si>
  <si>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</si>
  <si>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</si>
  <si>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</si>
  <si>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</si>
  <si>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</si>
  <si>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</si>
  <si>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</si>
  <si>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</si>
  <si>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</si>
  <si>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</si>
  <si>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</si>
  <si>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</si>
  <si>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</si>
  <si>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</si>
  <si>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</si>
  <si>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</si>
  <si>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 xml:space="preserve">        Старший по дому _____________________________</t>
  </si>
  <si>
    <t>ост.на 01.10</t>
  </si>
  <si>
    <t>сентябрь</t>
  </si>
  <si>
    <t xml:space="preserve">                    за  сентябрь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</si>
</sst>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94</v>
      </c>
    </row>
    <row r="3" spans="2:13" ht="12.75">
      <c r="B3" s="1" t="s">
        <v>80</v>
      </c>
      <c r="C3" s="8" t="s">
        <v>93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70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1.88</v>
      </c>
      <c r="M8" s="47">
        <f t="shared" si="0"/>
        <v>258.29056799999995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417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70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1</v>
      </c>
      <c r="M13" s="47">
        <f t="shared" si="0"/>
        <v>137.3886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5613.92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6203.02</v>
      </c>
      <c r="J17" s="15" t="s">
        <v>58</v>
      </c>
      <c r="K17" s="26" t="s">
        <v>59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1.104935588679568</v>
      </c>
      <c r="J18" s="16" t="s">
        <v>60</v>
      </c>
      <c r="K18" s="18" t="s">
        <v>61</v>
      </c>
      <c r="L18" s="23">
        <v>0</v>
      </c>
      <c r="M18" s="47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62</v>
      </c>
      <c r="L19" s="28">
        <f>SUM(L6:L18)</f>
        <v>2.88</v>
      </c>
      <c r="M19" s="34">
        <f>SUM(M6:M18)</f>
        <v>395.67916799999995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6203.02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14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79</v>
      </c>
      <c r="F25" s="11">
        <v>1156.32</v>
      </c>
      <c r="J25" s="20"/>
      <c r="K25" s="30" t="s">
        <v>62</v>
      </c>
      <c r="L25" s="28">
        <f>SUM(L23:L23)</f>
        <v>0</v>
      </c>
      <c r="M25" s="34">
        <f>SUM(M23:M24)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86</v>
      </c>
      <c r="F27" s="5">
        <v>0</v>
      </c>
      <c r="J27" s="22" t="s">
        <v>39</v>
      </c>
      <c r="K27" s="22"/>
      <c r="L27" s="22" t="s">
        <v>67</v>
      </c>
      <c r="M27" s="22" t="s">
        <v>45</v>
      </c>
    </row>
    <row r="28" spans="1:13" ht="12.75">
      <c r="A28" s="4" t="s">
        <v>37</v>
      </c>
      <c r="F28" s="32">
        <f>F25+F26+F27</f>
        <v>1156.32</v>
      </c>
      <c r="J28" s="23" t="s">
        <v>40</v>
      </c>
      <c r="K28" s="23" t="s">
        <v>41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81</v>
      </c>
      <c r="D30" s="5">
        <v>1.08</v>
      </c>
      <c r="E30" t="s">
        <v>18</v>
      </c>
      <c r="F30" s="11">
        <f>E7*D30</f>
        <v>619.488</v>
      </c>
      <c r="J30" s="20">
        <v>2</v>
      </c>
      <c r="K30" s="20"/>
      <c r="L30" s="25"/>
      <c r="M30" s="25"/>
    </row>
    <row r="31" spans="1:13" ht="12.75">
      <c r="A31" t="s">
        <v>90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3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619.488</v>
      </c>
      <c r="J32" s="20">
        <v>4</v>
      </c>
      <c r="K32" s="20"/>
      <c r="L32" s="25"/>
      <c r="M32" s="25"/>
    </row>
    <row r="33" spans="1:13" ht="12.75">
      <c r="A33" s="4" t="s">
        <v>22</v>
      </c>
      <c r="B33" s="4"/>
      <c r="J33" s="20">
        <v>5</v>
      </c>
      <c r="K33" s="20"/>
      <c r="L33" s="25"/>
      <c r="M33" s="25"/>
    </row>
    <row r="34" spans="1:13" ht="12.75">
      <c r="A34" t="s">
        <v>23</v>
      </c>
      <c r="C34">
        <v>161849</v>
      </c>
      <c r="D34">
        <v>218869.7</v>
      </c>
      <c r="E34">
        <v>573.6</v>
      </c>
      <c r="F34" s="35">
        <f>C34/D34*E34</f>
        <v>424.16372115464134</v>
      </c>
      <c r="J34" s="20"/>
      <c r="K34" s="20"/>
      <c r="L34" s="31" t="s">
        <v>69</v>
      </c>
      <c r="M34" s="34">
        <f>SUM(M29:M33)</f>
        <v>0</v>
      </c>
    </row>
    <row r="35" spans="1:6" ht="12.75">
      <c r="A35" t="s">
        <v>24</v>
      </c>
      <c r="C35">
        <v>151138</v>
      </c>
      <c r="D35">
        <v>218869.7</v>
      </c>
      <c r="E35">
        <v>573.6</v>
      </c>
      <c r="F35" s="35">
        <f>C35/D35*E35</f>
        <v>396.09300328003377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M34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0.44</v>
      </c>
      <c r="E41" t="s">
        <v>18</v>
      </c>
      <c r="F41" s="11">
        <f>B41*D41</f>
        <v>252.38400000000001</v>
      </c>
    </row>
    <row r="42" spans="1:6" ht="12.75">
      <c r="A42" s="45" t="s">
        <v>84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1072.6407244346751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70</v>
      </c>
      <c r="D45" s="5">
        <v>0.16</v>
      </c>
      <c r="E45" t="s">
        <v>18</v>
      </c>
      <c r="F45" s="11">
        <f>B45*D45</f>
        <v>91.77600000000001</v>
      </c>
    </row>
    <row r="46" spans="1:6" ht="12.75">
      <c r="A46" t="s">
        <v>32</v>
      </c>
      <c r="F46" s="5"/>
    </row>
    <row r="47" spans="1:6" ht="12.75">
      <c r="A47" s="7" t="s">
        <v>82</v>
      </c>
      <c r="F47" s="5"/>
    </row>
    <row r="48" spans="2:6" ht="12.75">
      <c r="B48">
        <v>573.6</v>
      </c>
      <c r="C48" t="s">
        <v>17</v>
      </c>
      <c r="D48" s="11">
        <v>0.69</v>
      </c>
      <c r="E48" t="s">
        <v>18</v>
      </c>
      <c r="F48" s="11">
        <f>B48*D48</f>
        <v>395.784</v>
      </c>
    </row>
    <row r="49" spans="1:6" ht="12.75">
      <c r="A49" s="4" t="s">
        <v>33</v>
      </c>
      <c r="F49" s="32">
        <f>F45+F48</f>
        <v>487.56</v>
      </c>
    </row>
    <row r="50" ht="12.75">
      <c r="A50" s="4" t="s">
        <v>34</v>
      </c>
    </row>
    <row r="51" spans="1:6" ht="12.75">
      <c r="A51" s="7" t="s">
        <v>83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1.87</v>
      </c>
      <c r="E52" t="s">
        <v>18</v>
      </c>
      <c r="F52" s="11">
        <f>B52*D52</f>
        <v>1072.632</v>
      </c>
    </row>
    <row r="53" spans="1:6" ht="12.75">
      <c r="A53" s="4" t="s">
        <v>35</v>
      </c>
      <c r="F53" s="32">
        <f>SUM(F52)</f>
        <v>1072.632</v>
      </c>
    </row>
    <row r="54" spans="1:6" ht="12.75">
      <c r="A54" s="48" t="s">
        <v>88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4408.640724434676</v>
      </c>
    </row>
    <row r="56" spans="1:6" ht="12.75">
      <c r="A56" s="1" t="s">
        <v>85</v>
      </c>
      <c r="B56" s="36"/>
      <c r="C56" s="36">
        <v>0.058</v>
      </c>
      <c r="D56" s="1"/>
      <c r="E56" s="1"/>
      <c r="F56" s="32">
        <f>F55*5.8%</f>
        <v>255.70116201721117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4664.341886451887</v>
      </c>
    </row>
    <row r="58" spans="2:6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92</v>
      </c>
    </row>
    <row r="59" spans="1:6" ht="12.75">
      <c r="A59" s="13"/>
      <c r="B59" s="39">
        <v>41883</v>
      </c>
      <c r="C59" s="40">
        <v>-10923</v>
      </c>
      <c r="D59" s="42">
        <f>F20</f>
        <v>6203.02</v>
      </c>
      <c r="E59" s="42">
        <f>F57</f>
        <v>4664.341886451887</v>
      </c>
      <c r="F59" s="43">
        <f>C59+D59-E59</f>
        <v>-9384.321886451886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2014-11-12T15:49:55Z</dcterms:modified>
  <cp:category/>
  <cp:version/>
  <cp:contentType/>
  <cp:contentStatus/>
</cp:coreProperties>
</file>