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<sst xmlns="http://schemas.openxmlformats.org/spreadsheetml/2006/main" count="119" uniqueCount="95">
  <si>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</si>
  <si>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</si>
  <si>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</si>
  <si>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</si>
  <si>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</si>
  <si>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</si>
  <si>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</si>
  <si>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</si>
  <si>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</si>
  <si>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</si>
  <si>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</si>
  <si>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</si>
  <si>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</si>
  <si>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</si>
  <si>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</si>
  <si>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</si>
  <si>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</si>
  <si>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</si>
  <si>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</si>
  <si>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</si>
  <si>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</si>
  <si>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</si>
  <si>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</si>
  <si>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</si>
  <si>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</si>
  <si>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</si>
  <si>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</si>
  <si>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</si>
  <si>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</si>
  <si>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</si>
  <si>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</si>
  <si>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</si>
  <si>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</si>
  <si>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</si>
  <si>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</si>
  <si>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</si>
  <si>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</si>
  <si>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</si>
  <si>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</si>
  <si>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</si>
  <si>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</si>
  <si>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</si>
  <si>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</si>
  <si>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</si>
  <si>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</si>
  <si>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</si>
  <si>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</si>
  <si>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</si>
  <si>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</si>
  <si>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</si>
  <si>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</si>
  <si>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</si>
  <si>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</si>
  <si>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</si>
  <si>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</si>
  <si>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</si>
  <si>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</si>
  <si>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</si>
  <si>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</si>
  <si>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</si>
  <si>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</si>
  <si>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</si>
  <si>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</si>
  <si>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</si>
  <si>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</si>
  <si>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</si>
  <si>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</si>
  <si>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</si>
  <si>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</si>
  <si>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</si>
  <si>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</si>
  <si>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</si>
  <si>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</si>
  <si>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</si>
  <si>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</si>
  <si>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</si>
  <si>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</si>
  <si>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</si>
  <si>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</si>
  <si>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</si>
  <si>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</si>
  <si>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</si>
  <si>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</si>
  <si>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</si>
  <si>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</si>
  <si>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</si>
  <si>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</si>
  <si>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</si>
  <si>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</si>
  <si>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</si>
  <si>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>Горгаз (техобслуживание и ремонт)</t>
  </si>
  <si>
    <t xml:space="preserve">        Старший по дому __________________________</t>
  </si>
  <si>
    <t>ост.на 01.10</t>
  </si>
  <si>
    <t>сентябрь</t>
  </si>
  <si>
    <t xml:space="preserve">                    за   сентябрь 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</si>
</sst>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83</v>
      </c>
    </row>
    <row r="2" spans="2:11" ht="12.75">
      <c r="B2" s="1" t="s">
        <v>72</v>
      </c>
      <c r="C2" s="1"/>
      <c r="D2" s="1" t="s">
        <v>82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71</v>
      </c>
      <c r="J7" s="14">
        <v>2</v>
      </c>
      <c r="K7" s="14" t="s">
        <v>48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1.4</v>
      </c>
      <c r="M8" s="46">
        <f t="shared" si="0"/>
        <v>192.34403999999998</v>
      </c>
    </row>
    <row r="9" spans="1:13" ht="12.75">
      <c r="A9" t="s">
        <v>4</v>
      </c>
      <c r="J9" s="16"/>
      <c r="K9" s="16" t="s">
        <v>50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71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71</v>
      </c>
      <c r="J11" s="16"/>
      <c r="K11" s="18" t="s">
        <v>54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71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53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56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57</v>
      </c>
      <c r="K16" s="26" t="s">
        <v>58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3075.58</v>
      </c>
      <c r="J17" s="15" t="s">
        <v>59</v>
      </c>
      <c r="K17" s="26" t="s">
        <v>60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0.7158971350893364</v>
      </c>
      <c r="J18" s="16" t="s">
        <v>61</v>
      </c>
      <c r="K18" s="18" t="s">
        <v>62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1.4</v>
      </c>
      <c r="M19" s="34">
        <f>SUM(M6:M18)</f>
        <v>192.34403999999998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3075.58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79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63</v>
      </c>
      <c r="L26" s="28">
        <v>0</v>
      </c>
      <c r="M26" s="34">
        <f>SUM(M23:M25)</f>
        <v>0</v>
      </c>
    </row>
    <row r="27" spans="1:11" ht="12.75">
      <c r="A27" s="6" t="s">
        <v>85</v>
      </c>
      <c r="F27" s="5">
        <v>0</v>
      </c>
      <c r="K27" s="1" t="s">
        <v>67</v>
      </c>
    </row>
    <row r="28" spans="1:13" ht="12.75">
      <c r="A28" s="4" t="s">
        <v>38</v>
      </c>
      <c r="F28" s="32">
        <f>F25+F26+F27</f>
        <v>1156.32</v>
      </c>
      <c r="J28" s="22" t="s">
        <v>40</v>
      </c>
      <c r="K28" s="22"/>
      <c r="L28" s="22" t="s">
        <v>68</v>
      </c>
      <c r="M28" s="22" t="s">
        <v>46</v>
      </c>
    </row>
    <row r="29" spans="1:13" ht="12.75">
      <c r="A29" s="4" t="s">
        <v>20</v>
      </c>
      <c r="J29" s="23" t="s">
        <v>41</v>
      </c>
      <c r="K29" s="23" t="s">
        <v>42</v>
      </c>
      <c r="L29" s="23"/>
      <c r="M29" s="23" t="s">
        <v>69</v>
      </c>
    </row>
    <row r="30" spans="1:13" ht="12.75">
      <c r="A30" t="s">
        <v>81</v>
      </c>
      <c r="D30" s="5">
        <v>1.08</v>
      </c>
      <c r="E30" t="s">
        <v>18</v>
      </c>
      <c r="F30" s="11">
        <f>E7*D30</f>
        <v>411.80400000000003</v>
      </c>
      <c r="J30" s="23">
        <v>1</v>
      </c>
      <c r="K30" s="42"/>
      <c r="L30" s="23"/>
      <c r="M30" s="23"/>
    </row>
    <row r="31" spans="1:13" ht="12.75">
      <c r="A31" t="s">
        <v>89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2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411.80400000000003</v>
      </c>
      <c r="J32" s="23">
        <v>3</v>
      </c>
      <c r="K32" s="42"/>
      <c r="L32" s="23"/>
      <c r="M32" s="23"/>
    </row>
    <row r="33" spans="1:13" ht="12.75">
      <c r="A33" s="4" t="s">
        <v>22</v>
      </c>
      <c r="B33" s="4"/>
      <c r="J33" s="25">
        <v>4</v>
      </c>
      <c r="K33" s="42"/>
      <c r="L33" s="25"/>
      <c r="M33" s="25"/>
    </row>
    <row r="34" spans="1:13" ht="12.75">
      <c r="A34" t="s">
        <v>23</v>
      </c>
      <c r="C34">
        <v>161849</v>
      </c>
      <c r="D34">
        <v>219171.6</v>
      </c>
      <c r="E34">
        <v>279.1</v>
      </c>
      <c r="F34" s="35">
        <f>C34/D34*E34</f>
        <v>206.1036005577365</v>
      </c>
      <c r="J34" s="20"/>
      <c r="K34" s="20"/>
      <c r="L34" s="31" t="s">
        <v>70</v>
      </c>
      <c r="M34" s="34">
        <f>SUM(M30:M33)</f>
        <v>0</v>
      </c>
    </row>
    <row r="35" spans="1:6" ht="12.75">
      <c r="A35" t="s">
        <v>24</v>
      </c>
      <c r="C35">
        <v>151138</v>
      </c>
      <c r="D35">
        <v>219171.6</v>
      </c>
      <c r="E35">
        <v>279.1</v>
      </c>
      <c r="F35" s="35">
        <f>C35/D35*E35</f>
        <v>192.46387670665362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M34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0.44</v>
      </c>
      <c r="E41" t="s">
        <v>18</v>
      </c>
      <c r="F41" s="11">
        <f>B41*D41</f>
        <v>167.77200000000002</v>
      </c>
    </row>
    <row r="42" spans="1:6" ht="12.75">
      <c r="A42" s="48" t="s">
        <v>90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566.3394772643902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71</v>
      </c>
      <c r="D45" s="5">
        <v>0.16</v>
      </c>
      <c r="E45" t="s">
        <v>18</v>
      </c>
      <c r="F45" s="11">
        <f>B45*D45</f>
        <v>61.008</v>
      </c>
    </row>
    <row r="46" spans="1:6" ht="12.75">
      <c r="A46" t="s">
        <v>32</v>
      </c>
      <c r="F46" s="5"/>
    </row>
    <row r="47" spans="1:6" ht="12.75">
      <c r="A47" s="7" t="s">
        <v>78</v>
      </c>
      <c r="F47" s="5"/>
    </row>
    <row r="48" spans="2:6" ht="12.75">
      <c r="B48">
        <v>381.3</v>
      </c>
      <c r="C48" t="s">
        <v>17</v>
      </c>
      <c r="D48" s="11">
        <v>0.69</v>
      </c>
      <c r="E48" t="s">
        <v>18</v>
      </c>
      <c r="F48" s="11">
        <f>B48*D48</f>
        <v>263.097</v>
      </c>
    </row>
    <row r="49" spans="1:6" ht="12.75">
      <c r="A49" s="4" t="s">
        <v>33</v>
      </c>
      <c r="F49" s="32">
        <f>F45+F48</f>
        <v>324.10499999999996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1.87</v>
      </c>
      <c r="E52" t="s">
        <v>18</v>
      </c>
      <c r="F52" s="11">
        <f>B52*D52</f>
        <v>713.0310000000001</v>
      </c>
    </row>
    <row r="53" spans="1:6" ht="12.75">
      <c r="A53" s="4" t="s">
        <v>36</v>
      </c>
      <c r="F53" s="32">
        <f>SUM(F52)</f>
        <v>713.0310000000001</v>
      </c>
    </row>
    <row r="54" spans="1:6" ht="12.75">
      <c r="A54" s="47" t="s">
        <v>87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3171.5994772643903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183.95276968133462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3355.552246945725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</row>
    <row r="59" spans="1:6" ht="12.75">
      <c r="A59" s="13"/>
      <c r="B59" s="39">
        <v>41883</v>
      </c>
      <c r="C59" s="40">
        <v>25969</v>
      </c>
      <c r="D59" s="44">
        <f>F20</f>
        <v>3075.58</v>
      </c>
      <c r="E59" s="44">
        <f>F57</f>
        <v>3355.552246945725</v>
      </c>
      <c r="F59" s="45">
        <f>C59+D59-E59</f>
        <v>25689.027753054277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2014-10-30T17:26:41Z</cp:lastPrinted>
  <dcterms:created xsi:type="dcterms:W3CDTF">2008-08-18T07:30:19Z</dcterms:created>
  <dcterms:modified xsi:type="dcterms:W3CDTF">2014-11-12T15:46:54Z</dcterms:modified>
  <cp:category/>
  <cp:version/>
  <cp:contentType/>
  <cp:contentStatus/>
</cp:coreProperties>
</file>