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<sst xmlns="http://schemas.openxmlformats.org/spreadsheetml/2006/main" count="170" uniqueCount="133">
  <si>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</si>
  <si>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</si>
  <si>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</si>
  <si>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</si>
  <si>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</si>
  <si>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</si>
  <si>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</si>
  <si>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</si>
  <si>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</si>
  <si>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</si>
  <si>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</si>
  <si>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</si>
  <si>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</si>
  <si>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</si>
  <si>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</si>
  <si>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</si>
  <si>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</si>
  <si>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</si>
  <si>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</si>
  <si>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</si>
  <si>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</si>
  <si>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</si>
  <si>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</si>
  <si>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</si>
  <si>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</si>
  <si>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</si>
  <si>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</si>
  <si>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</si>
  <si>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</si>
  <si>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</si>
  <si>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</si>
  <si>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</si>
  <si>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</si>
  <si>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</si>
  <si>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</si>
  <si>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</si>
  <si>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</si>
  <si>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</si>
  <si>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</si>
  <si>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</si>
  <si>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</si>
  <si>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</si>
  <si>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</si>
  <si>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</si>
  <si>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</si>
  <si>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</si>
  <si>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</si>
  <si>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</si>
  <si>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</si>
  <si>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</si>
  <si>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</si>
  <si>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</si>
  <si>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</si>
  <si>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</si>
  <si>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</si>
  <si>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</si>
  <si>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</si>
  <si>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</si>
  <si>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</si>
  <si>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</si>
  <si>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</si>
  <si>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</si>
  <si>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</si>
  <si>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</si>
  <si>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</si>
  <si>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</si>
  <si>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</si>
  <si>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</si>
  <si>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</si>
  <si>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</si>
  <si>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</si>
  <si>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</si>
  <si>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</si>
  <si>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</si>
  <si>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</si>
  <si>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</si>
  <si>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</si>
  <si>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</si>
  <si>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</si>
  <si>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</si>
  <si>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</si>
  <si>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</si>
  <si>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</si>
  <si>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</si>
  <si>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</si>
  <si>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</si>
  <si>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</si>
  <si>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</si>
  <si>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</si>
  <si>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</si>
  <si>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</si>
  <si>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</si>
  <si>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Бинт</t>
  </si>
  <si>
    <t>2шт</t>
  </si>
  <si>
    <t>Прочистка канализации п-д1</t>
  </si>
  <si>
    <t>3кг</t>
  </si>
  <si>
    <t>1шт</t>
  </si>
  <si>
    <t>ост.на 01.08.</t>
  </si>
  <si>
    <t>июль</t>
  </si>
  <si>
    <t xml:space="preserve">                    за  июль  2013 г.</t>
  </si>
  <si>
    <t>Устр-во лангетки на канал-ии (2шт0 кв.130</t>
  </si>
  <si>
    <t>цемент</t>
  </si>
  <si>
    <t>пена</t>
  </si>
  <si>
    <t>1б.</t>
  </si>
  <si>
    <t>вентиль Д 15</t>
  </si>
  <si>
    <t>Смена вентиля Д 15 (4шт) кв.70-2,97-2;</t>
  </si>
  <si>
    <t>3шт</t>
  </si>
  <si>
    <t>вентиль Д 20</t>
  </si>
  <si>
    <t>Устр-во врезки (2шт) кв.97,105</t>
  </si>
  <si>
    <t>врезка</t>
  </si>
  <si>
    <t>Смена вентиля Д 25 (1шт) кв.105</t>
  </si>
  <si>
    <t>вентиль Д 25</t>
  </si>
  <si>
    <t>труба Д 32</t>
  </si>
  <si>
    <t>Смена труб Д 32 п.пр. (4шт) кв.105</t>
  </si>
  <si>
    <t>4мп</t>
  </si>
  <si>
    <t>уголок 32</t>
  </si>
  <si>
    <t>4шт</t>
  </si>
  <si>
    <t>муфта 32</t>
  </si>
  <si>
    <t>переход 32</t>
  </si>
  <si>
    <t>труба д 40</t>
  </si>
  <si>
    <t>0,5мп</t>
  </si>
  <si>
    <t>демонтаж. монтаж унитаза (1шт) кв.142</t>
  </si>
  <si>
    <t>регулировка смывного бачка (1шт) кв.140</t>
  </si>
  <si>
    <t>смена труб Д 32 на сварке (2мп) кв.97</t>
  </si>
  <si>
    <t>2мп</t>
  </si>
  <si>
    <t>к/гайка 15</t>
  </si>
  <si>
    <t>к/гайка 20</t>
  </si>
  <si>
    <t>муфта 15</t>
  </si>
  <si>
    <t>муфта 20</t>
  </si>
  <si>
    <t>смена вентиля Д 20 (2шт) кв.61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</si>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</sst>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57" sqref="M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99</v>
      </c>
    </row>
    <row r="3" spans="2:13" ht="12.75">
      <c r="B3" s="1" t="s">
        <v>84</v>
      </c>
      <c r="C3" s="8" t="s">
        <v>98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25995.58</v>
      </c>
      <c r="J17" s="16" t="s">
        <v>62</v>
      </c>
      <c r="K17" s="18" t="s">
        <v>63</v>
      </c>
      <c r="L17" s="23">
        <v>3.41</v>
      </c>
      <c r="M17" s="33">
        <f t="shared" si="0"/>
        <v>365.6557322</v>
      </c>
    </row>
    <row r="18" spans="2:13" ht="12.75">
      <c r="B18" t="s">
        <v>11</v>
      </c>
      <c r="F18" s="9">
        <f>F17/F16</f>
        <v>0.9465053450234483</v>
      </c>
      <c r="J18" s="20"/>
      <c r="K18" s="27" t="s">
        <v>64</v>
      </c>
      <c r="L18" s="28">
        <f>SUM(L7:L17)</f>
        <v>9.41</v>
      </c>
      <c r="M18" s="34">
        <f>SUM(M7:M17)</f>
        <v>1009.0382522</v>
      </c>
    </row>
    <row r="19" spans="1:11" ht="12.75">
      <c r="A19" t="s">
        <v>90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27142.04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100</v>
      </c>
      <c r="L23" s="25">
        <v>1</v>
      </c>
      <c r="M23" s="33">
        <f aca="true" t="shared" si="1" ref="M23:M35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1.62</v>
      </c>
      <c r="M24" s="33">
        <f t="shared" si="1"/>
        <v>199.77027245999994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108</v>
      </c>
      <c r="L25" s="25">
        <v>8.92</v>
      </c>
      <c r="M25" s="33">
        <f t="shared" si="1"/>
        <v>1099.9696483599998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110</v>
      </c>
      <c r="L26" s="25">
        <v>1.03</v>
      </c>
      <c r="M26" s="33">
        <f t="shared" si="1"/>
        <v>127.01443248999998</v>
      </c>
    </row>
    <row r="27" spans="1:13" ht="12.75">
      <c r="A27" s="6" t="s">
        <v>91</v>
      </c>
      <c r="F27" s="5">
        <v>0</v>
      </c>
      <c r="J27" s="20">
        <v>6</v>
      </c>
      <c r="K27" s="20" t="s">
        <v>113</v>
      </c>
      <c r="L27" s="25">
        <v>3.64</v>
      </c>
      <c r="M27" s="33">
        <f t="shared" si="1"/>
        <v>448.8665381199999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 t="s">
        <v>121</v>
      </c>
      <c r="L28" s="25">
        <v>4.13</v>
      </c>
      <c r="M28" s="33">
        <f t="shared" si="1"/>
        <v>509.29087978999985</v>
      </c>
    </row>
    <row r="29" spans="1:13" ht="12.75">
      <c r="A29" s="4" t="s">
        <v>19</v>
      </c>
      <c r="J29" s="20">
        <v>8</v>
      </c>
      <c r="K29" s="20" t="s">
        <v>122</v>
      </c>
      <c r="L29" s="25">
        <v>0.26</v>
      </c>
      <c r="M29" s="33">
        <f t="shared" si="1"/>
        <v>32.06189557999999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3027.2400000000002</v>
      </c>
      <c r="J30" s="20">
        <v>9</v>
      </c>
      <c r="K30" s="20" t="s">
        <v>123</v>
      </c>
      <c r="L30" s="25">
        <v>2.3</v>
      </c>
      <c r="M30" s="33">
        <f t="shared" si="1"/>
        <v>283.6244608999999</v>
      </c>
    </row>
    <row r="31" spans="1:13" ht="12.75">
      <c r="A31" t="s">
        <v>86</v>
      </c>
      <c r="J31" s="20">
        <v>10</v>
      </c>
      <c r="K31" s="20" t="s">
        <v>129</v>
      </c>
      <c r="L31" s="25">
        <v>1.62</v>
      </c>
      <c r="M31" s="33">
        <f t="shared" si="1"/>
        <v>199.77027245999994</v>
      </c>
    </row>
    <row r="32" spans="2:13" ht="12.75">
      <c r="B32">
        <f>F32/D32</f>
        <v>2002.0000000000002</v>
      </c>
      <c r="C32" t="s">
        <v>20</v>
      </c>
      <c r="D32" s="5">
        <v>2.32</v>
      </c>
      <c r="E32" t="s">
        <v>17</v>
      </c>
      <c r="F32" s="5">
        <v>4644.64</v>
      </c>
      <c r="J32" s="20">
        <v>11</v>
      </c>
      <c r="K32" s="20" t="s">
        <v>130</v>
      </c>
      <c r="L32" s="25">
        <v>0.49</v>
      </c>
      <c r="M32" s="33">
        <f t="shared" si="1"/>
        <v>60.42434166999999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7671.880000000001</v>
      </c>
      <c r="J36" s="20"/>
      <c r="K36" s="30" t="s">
        <v>64</v>
      </c>
      <c r="L36" s="28">
        <f>SUM(L22:L35)</f>
        <v>29.840000000000003</v>
      </c>
      <c r="M36" s="34">
        <f>SUM(M22:M35)</f>
        <v>3679.7190927199995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158058</v>
      </c>
      <c r="D38">
        <v>219171.6</v>
      </c>
      <c r="E38">
        <v>2803</v>
      </c>
      <c r="F38" s="35">
        <f>C38/D38*E38</f>
        <v>2021.4141521985514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78930</v>
      </c>
      <c r="D39">
        <v>219171.6</v>
      </c>
      <c r="E39">
        <v>2803</v>
      </c>
      <c r="F39" s="35">
        <f>C39/D39*E39</f>
        <v>1009.4409585913503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3679.7190927199995</v>
      </c>
      <c r="J40" s="20">
        <v>1</v>
      </c>
      <c r="K40" s="20" t="s">
        <v>92</v>
      </c>
      <c r="L40" s="25" t="s">
        <v>93</v>
      </c>
      <c r="M40" s="25">
        <v>50</v>
      </c>
    </row>
    <row r="41" spans="1:13" ht="12.75">
      <c r="A41" t="s">
        <v>80</v>
      </c>
      <c r="J41" s="20">
        <v>2</v>
      </c>
      <c r="K41" s="20" t="s">
        <v>101</v>
      </c>
      <c r="L41" s="25" t="s">
        <v>95</v>
      </c>
      <c r="M41" s="25">
        <v>16.8</v>
      </c>
    </row>
    <row r="42" spans="2:13" ht="12.75">
      <c r="B42">
        <v>2803</v>
      </c>
      <c r="C42" t="s">
        <v>16</v>
      </c>
      <c r="D42" s="5"/>
      <c r="F42" s="11">
        <v>1442.4</v>
      </c>
      <c r="J42" s="20">
        <v>3</v>
      </c>
      <c r="K42" s="20" t="s">
        <v>102</v>
      </c>
      <c r="L42" s="25" t="s">
        <v>103</v>
      </c>
      <c r="M42" s="25">
        <v>210</v>
      </c>
    </row>
    <row r="43" spans="1:13" ht="12.75">
      <c r="A43" t="s">
        <v>26</v>
      </c>
      <c r="F43" s="11">
        <f>M62</f>
        <v>2462.2400000000002</v>
      </c>
      <c r="J43" s="20">
        <v>4</v>
      </c>
      <c r="K43" s="20" t="s">
        <v>104</v>
      </c>
      <c r="L43" s="25" t="s">
        <v>106</v>
      </c>
      <c r="M43" s="25">
        <v>435</v>
      </c>
    </row>
    <row r="44" spans="1:13" ht="12.75">
      <c r="A44" t="s">
        <v>27</v>
      </c>
      <c r="J44" s="20">
        <v>5</v>
      </c>
      <c r="K44" s="20" t="s">
        <v>107</v>
      </c>
      <c r="L44" s="25" t="s">
        <v>96</v>
      </c>
      <c r="M44" s="25">
        <v>180</v>
      </c>
    </row>
    <row r="45" spans="1:13" ht="12.75">
      <c r="A45" t="s">
        <v>28</v>
      </c>
      <c r="J45" s="20">
        <v>6</v>
      </c>
      <c r="K45" s="20" t="s">
        <v>109</v>
      </c>
      <c r="L45" s="25" t="s">
        <v>93</v>
      </c>
      <c r="M45" s="25">
        <v>36</v>
      </c>
    </row>
    <row r="46" spans="2:13" ht="12.75">
      <c r="B46">
        <v>2803</v>
      </c>
      <c r="C46" t="s">
        <v>16</v>
      </c>
      <c r="D46" s="11">
        <v>0.21</v>
      </c>
      <c r="E46" t="s">
        <v>17</v>
      </c>
      <c r="F46" s="11">
        <f>B46*D46</f>
        <v>588.63</v>
      </c>
      <c r="J46" s="20">
        <v>7</v>
      </c>
      <c r="K46" s="20" t="s">
        <v>111</v>
      </c>
      <c r="L46" s="25" t="s">
        <v>96</v>
      </c>
      <c r="M46" s="25">
        <v>325</v>
      </c>
    </row>
    <row r="47" spans="1:13" ht="12.75">
      <c r="A47" s="4" t="s">
        <v>29</v>
      </c>
      <c r="B47" s="10"/>
      <c r="C47" s="10"/>
      <c r="F47" s="32">
        <f>SUM(F38:F46)</f>
        <v>11203.8442035099</v>
      </c>
      <c r="J47" s="20">
        <v>8</v>
      </c>
      <c r="K47" s="20" t="s">
        <v>112</v>
      </c>
      <c r="L47" s="25" t="s">
        <v>114</v>
      </c>
      <c r="M47" s="25">
        <v>544</v>
      </c>
    </row>
    <row r="48" spans="1:13" ht="12.75">
      <c r="A48" s="4" t="s">
        <v>30</v>
      </c>
      <c r="F48" s="5"/>
      <c r="J48" s="20">
        <v>9</v>
      </c>
      <c r="K48" s="20" t="s">
        <v>115</v>
      </c>
      <c r="L48" s="25" t="s">
        <v>116</v>
      </c>
      <c r="M48" s="25">
        <v>48</v>
      </c>
    </row>
    <row r="49" spans="1:13" ht="12.75">
      <c r="A49" t="s">
        <v>31</v>
      </c>
      <c r="B49">
        <v>2803</v>
      </c>
      <c r="C49" t="s">
        <v>73</v>
      </c>
      <c r="D49" s="5">
        <v>0.14</v>
      </c>
      <c r="E49" t="s">
        <v>17</v>
      </c>
      <c r="F49" s="11">
        <f>B49*D49</f>
        <v>392.42</v>
      </c>
      <c r="J49" s="20">
        <v>10</v>
      </c>
      <c r="K49" s="20" t="s">
        <v>117</v>
      </c>
      <c r="L49" s="25" t="s">
        <v>93</v>
      </c>
      <c r="M49" s="25">
        <v>380</v>
      </c>
    </row>
    <row r="50" spans="1:13" ht="12.75">
      <c r="A50" t="s">
        <v>32</v>
      </c>
      <c r="F50" s="5"/>
      <c r="J50" s="20">
        <v>11</v>
      </c>
      <c r="K50" s="20" t="s">
        <v>118</v>
      </c>
      <c r="L50" s="25" t="s">
        <v>96</v>
      </c>
      <c r="M50" s="25">
        <v>25</v>
      </c>
    </row>
    <row r="51" spans="1:13" ht="12.75">
      <c r="A51" s="7" t="s">
        <v>81</v>
      </c>
      <c r="F51" s="5"/>
      <c r="J51" s="20">
        <v>12</v>
      </c>
      <c r="K51" s="20" t="s">
        <v>119</v>
      </c>
      <c r="L51" s="25" t="s">
        <v>120</v>
      </c>
      <c r="M51" s="25">
        <v>60.4</v>
      </c>
    </row>
    <row r="52" spans="2:13" ht="12.75">
      <c r="B52">
        <v>2803</v>
      </c>
      <c r="C52" t="s">
        <v>16</v>
      </c>
      <c r="D52" s="11">
        <v>0.67</v>
      </c>
      <c r="E52" t="s">
        <v>17</v>
      </c>
      <c r="F52" s="11">
        <f>B52*D52</f>
        <v>1878.0100000000002</v>
      </c>
      <c r="J52" s="20">
        <v>13</v>
      </c>
      <c r="K52" s="20" t="s">
        <v>112</v>
      </c>
      <c r="L52" s="25" t="s">
        <v>124</v>
      </c>
      <c r="M52" s="25">
        <v>60.4</v>
      </c>
    </row>
    <row r="53" spans="1:13" ht="12.75">
      <c r="A53" s="4" t="s">
        <v>33</v>
      </c>
      <c r="F53" s="32">
        <f>F49+F52</f>
        <v>2270.4300000000003</v>
      </c>
      <c r="J53" s="20">
        <v>14</v>
      </c>
      <c r="K53" s="20" t="s">
        <v>125</v>
      </c>
      <c r="L53" s="25" t="s">
        <v>96</v>
      </c>
      <c r="M53" s="25">
        <v>7</v>
      </c>
    </row>
    <row r="54" spans="1:13" ht="12.75">
      <c r="A54" s="4" t="s">
        <v>34</v>
      </c>
      <c r="J54" s="20">
        <v>15</v>
      </c>
      <c r="K54" s="20" t="s">
        <v>126</v>
      </c>
      <c r="L54" s="25" t="s">
        <v>96</v>
      </c>
      <c r="M54" s="25">
        <v>10</v>
      </c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 t="s">
        <v>127</v>
      </c>
      <c r="L55" s="25" t="s">
        <v>96</v>
      </c>
      <c r="M55" s="25">
        <v>12</v>
      </c>
    </row>
    <row r="56" spans="2:13" ht="12.75">
      <c r="B56">
        <v>2803</v>
      </c>
      <c r="C56" t="s">
        <v>16</v>
      </c>
      <c r="D56" s="11">
        <v>1.62</v>
      </c>
      <c r="E56" t="s">
        <v>17</v>
      </c>
      <c r="F56" s="11">
        <f>B56*D56</f>
        <v>4540.860000000001</v>
      </c>
      <c r="J56" s="20">
        <v>17</v>
      </c>
      <c r="K56" s="20" t="s">
        <v>128</v>
      </c>
      <c r="L56" s="25" t="s">
        <v>96</v>
      </c>
      <c r="M56" s="25">
        <v>17</v>
      </c>
    </row>
    <row r="57" spans="1:13" ht="12.75">
      <c r="A57" s="4" t="s">
        <v>36</v>
      </c>
      <c r="F57" s="8">
        <f>SUM(F56)</f>
        <v>4540.860000000001</v>
      </c>
      <c r="J57" s="20">
        <v>18</v>
      </c>
      <c r="K57" s="20" t="s">
        <v>131</v>
      </c>
      <c r="L57" s="25" t="s">
        <v>132</v>
      </c>
      <c r="M57" s="25">
        <v>45.64</v>
      </c>
    </row>
    <row r="58" spans="1:13" ht="12.75">
      <c r="A58" s="1" t="s">
        <v>37</v>
      </c>
      <c r="B58" s="1"/>
      <c r="F58" s="32">
        <f>F28+F36+F47+F53+F57</f>
        <v>33860.614203509904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270.88491362807923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34131.49911713798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97</v>
      </c>
      <c r="J61" s="20">
        <v>22</v>
      </c>
      <c r="K61" s="20"/>
      <c r="L61" s="25"/>
      <c r="M61" s="25"/>
    </row>
    <row r="62" spans="1:13" ht="12.75">
      <c r="A62" s="13"/>
      <c r="B62" s="39">
        <v>41456</v>
      </c>
      <c r="C62" s="40">
        <v>-552346</v>
      </c>
      <c r="D62" s="43">
        <f>F20</f>
        <v>27142.04</v>
      </c>
      <c r="E62" s="43">
        <f>F60</f>
        <v>34131.49911713798</v>
      </c>
      <c r="F62" s="44">
        <f>C62+D62-E62</f>
        <v>-559335.459117138</v>
      </c>
      <c r="J62" s="20"/>
      <c r="K62" s="20"/>
      <c r="L62" s="31" t="s">
        <v>71</v>
      </c>
      <c r="M62" s="34">
        <f>SUM(M40:M61)</f>
        <v>2462.2400000000002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2013-10-02T11:34:59Z</dcterms:modified>
  <cp:category/>
  <cp:version/>
  <cp:contentType/>
  <cp:contentStatus/>
</cp:coreProperties>
</file>