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<sst xmlns="http://schemas.openxmlformats.org/spreadsheetml/2006/main" count="120" uniqueCount="94">
  <si>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</si>
  <si>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</si>
  <si>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</si>
  <si>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</si>
  <si>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</si>
  <si>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</si>
  <si>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</si>
  <si>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</si>
  <si>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</si>
  <si>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</si>
  <si>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</si>
  <si>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</si>
  <si>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</si>
  <si>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</si>
  <si>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</si>
  <si>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</si>
  <si>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</si>
  <si>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</si>
  <si>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</si>
  <si>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</si>
  <si>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</si>
  <si>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</si>
  <si>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</si>
  <si>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</si>
  <si>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</si>
  <si>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</si>
  <si>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</si>
  <si>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</si>
  <si>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</si>
  <si>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</si>
  <si>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</si>
  <si>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</si>
  <si>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</si>
  <si>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</si>
  <si>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</si>
  <si>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</si>
  <si>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</si>
  <si>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</si>
  <si>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</si>
  <si>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</si>
  <si>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</si>
  <si>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</si>
  <si>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</si>
  <si>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</si>
  <si>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</si>
  <si>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</si>
  <si>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</si>
  <si>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</si>
  <si>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</si>
  <si>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</si>
  <si>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</si>
  <si>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</si>
  <si>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</si>
  <si>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</si>
  <si>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</si>
  <si>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</si>
  <si>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</si>
  <si>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</si>
  <si>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</si>
  <si>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</si>
  <si>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</si>
  <si>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</si>
  <si>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</si>
  <si>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</si>
  <si>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</si>
  <si>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</si>
  <si>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</si>
  <si>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</si>
  <si>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</si>
  <si>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</si>
  <si>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</si>
  <si>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</si>
  <si>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</si>
  <si>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</si>
  <si>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</si>
  <si>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</si>
  <si>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</si>
  <si>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</si>
  <si>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</si>
  <si>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</si>
  <si>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</si>
  <si>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</si>
  <si>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</si>
  <si>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</si>
  <si>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</si>
  <si>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</si>
  <si>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</si>
  <si>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</si>
  <si>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</si>
  <si>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</si>
  <si>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</si>
  <si>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01.05.</t>
  </si>
  <si>
    <t>апрель</t>
  </si>
  <si>
    <t xml:space="preserve">                    за апрель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</si>
</sst>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3.92</v>
      </c>
      <c r="M7" s="34">
        <f>L7*81.37*1.202</f>
        <v>383.40242079999996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5024.56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4810.32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0.9573614406037543</v>
      </c>
      <c r="J18" s="20"/>
      <c r="K18" s="27" t="s">
        <v>65</v>
      </c>
      <c r="L18" s="28">
        <f>SUM(L7:L17)</f>
        <v>3.92</v>
      </c>
      <c r="M18" s="35">
        <f>SUM(M7:M17)</f>
        <v>383.40242079999996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4810.32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2072.25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2072.25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0.97</v>
      </c>
      <c r="E30" t="s">
        <v>18</v>
      </c>
      <c r="F30" s="11">
        <f>E7*D30</f>
        <v>573.852</v>
      </c>
    </row>
    <row r="31" ht="12.75">
      <c r="A31" t="s">
        <v>88</v>
      </c>
    </row>
    <row r="32" spans="2:6" ht="12.75">
      <c r="B32">
        <f>F32/D32</f>
        <v>71</v>
      </c>
      <c r="C32" t="s">
        <v>21</v>
      </c>
      <c r="D32" s="5">
        <v>2.73</v>
      </c>
      <c r="E32" t="s">
        <v>18</v>
      </c>
      <c r="F32" s="5">
        <v>193.83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767.682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138201</v>
      </c>
      <c r="D37">
        <v>219171.6</v>
      </c>
      <c r="E37">
        <v>591.6</v>
      </c>
      <c r="F37" s="37">
        <f>C37/D37*E37</f>
        <v>373.03971682462515</v>
      </c>
    </row>
    <row r="38" spans="1:6" ht="12.75">
      <c r="A38" t="s">
        <v>25</v>
      </c>
      <c r="C38">
        <v>142066</v>
      </c>
      <c r="D38">
        <v>219171.6</v>
      </c>
      <c r="E38">
        <v>591.6</v>
      </c>
      <c r="F38" s="37">
        <f>C38/D38*E38</f>
        <v>383.4723367443592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0.29</v>
      </c>
      <c r="E45" t="s">
        <v>18</v>
      </c>
      <c r="F45" s="11">
        <f>B45*D45</f>
        <v>171.564</v>
      </c>
    </row>
    <row r="46" spans="1:6" ht="12.75">
      <c r="A46" s="4" t="s">
        <v>30</v>
      </c>
      <c r="B46" s="10"/>
      <c r="C46" s="10"/>
      <c r="F46" s="33">
        <f>SUM(F37:F45)</f>
        <v>928.0760535689843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0.13</v>
      </c>
      <c r="E48" t="s">
        <v>18</v>
      </c>
      <c r="F48" s="11">
        <f>B48*D48</f>
        <v>76.908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0.55</v>
      </c>
      <c r="E51" t="s">
        <v>18</v>
      </c>
      <c r="F51" s="11">
        <f>B51*D51</f>
        <v>325.38000000000005</v>
      </c>
    </row>
    <row r="52" spans="1:6" ht="12.75">
      <c r="A52" s="4" t="s">
        <v>34</v>
      </c>
      <c r="F52" s="33">
        <f>F48+F51</f>
        <v>402.28800000000007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</v>
      </c>
      <c r="E55" t="s">
        <v>18</v>
      </c>
      <c r="F55" s="11">
        <f>B55*D55</f>
        <v>591.6</v>
      </c>
    </row>
    <row r="56" spans="1:6" ht="12.75">
      <c r="A56" s="4" t="s">
        <v>37</v>
      </c>
      <c r="F56" s="33">
        <f>SUM(F55)</f>
        <v>591.6</v>
      </c>
    </row>
    <row r="57" spans="1:6" ht="12.75">
      <c r="A57" s="1" t="s">
        <v>38</v>
      </c>
      <c r="B57" s="1"/>
      <c r="F57" s="33">
        <f>F28+F35+F46+F52+F56</f>
        <v>4761.896053568985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38.09516842855188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4799.991221997537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91</v>
      </c>
    </row>
    <row r="61" spans="1:6" ht="12.75">
      <c r="A61" s="13"/>
      <c r="B61" s="41">
        <v>41000</v>
      </c>
      <c r="C61" s="42">
        <v>-21218</v>
      </c>
      <c r="D61" s="44">
        <f>F20</f>
        <v>4810.32</v>
      </c>
      <c r="E61" s="44">
        <f>F59</f>
        <v>4799.991221997537</v>
      </c>
      <c r="F61" s="45">
        <f>C61+D61-E61</f>
        <v>-21207.671221997538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2012-06-19T19:28:39Z</dcterms:modified>
  <cp:category/>
  <cp:version/>
  <cp:contentType/>
  <cp:contentStatus/>
</cp:coreProperties>
</file>